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7035" yWindow="4305" windowWidth="10860" windowHeight="5115" activeTab="1"/>
  </bookViews>
  <sheets>
    <sheet name="1 курс" sheetId="1" r:id="rId1"/>
    <sheet name="2 курс" sheetId="2" r:id="rId2"/>
    <sheet name="3 курс" sheetId="3" r:id="rId3"/>
    <sheet name="4 курс" sheetId="4" r:id="rId4"/>
    <sheet name="график уч.пр" sheetId="5" r:id="rId5"/>
    <sheet name="Лист1" sheetId="6" r:id="rId6"/>
  </sheets>
  <definedNames>
    <definedName name="_xlnm.Print_Area" localSheetId="0">'1 курс'!$A$1:$AY$62</definedName>
    <definedName name="_xlnm.Print_Area" localSheetId="1">'2 курс'!$A$1:$BA$80</definedName>
    <definedName name="_xlnm.Print_Area" localSheetId="2">'3 курс'!$A$1:$BA$84</definedName>
    <definedName name="_xlnm.Print_Area" localSheetId="3">'4 курс'!$A$1:$BB$73</definedName>
  </definedNames>
  <calcPr calcId="125725"/>
</workbook>
</file>

<file path=xl/calcChain.xml><?xml version="1.0" encoding="utf-8"?>
<calcChain xmlns="http://schemas.openxmlformats.org/spreadsheetml/2006/main">
  <c r="E67" i="2"/>
  <c r="AU27" i="1" l="1"/>
  <c r="AU48"/>
  <c r="F67" i="2"/>
  <c r="G67"/>
  <c r="H67"/>
  <c r="I67"/>
  <c r="J67"/>
  <c r="K67"/>
  <c r="L67"/>
  <c r="M67"/>
  <c r="N67"/>
  <c r="O67"/>
  <c r="P67"/>
  <c r="Q67"/>
  <c r="R67"/>
  <c r="S67"/>
  <c r="T67"/>
  <c r="D67"/>
  <c r="AW33"/>
  <c r="AV33"/>
  <c r="AX33" s="1"/>
  <c r="AW32"/>
  <c r="AV32"/>
  <c r="AX32" s="1"/>
  <c r="X52" i="1" l="1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W52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W50"/>
  <c r="E52"/>
  <c r="F52"/>
  <c r="G52"/>
  <c r="H52"/>
  <c r="I52"/>
  <c r="J52"/>
  <c r="K52"/>
  <c r="L52"/>
  <c r="M52"/>
  <c r="N52"/>
  <c r="O52"/>
  <c r="P52"/>
  <c r="Q52"/>
  <c r="R52"/>
  <c r="S52"/>
  <c r="T52"/>
  <c r="D52"/>
  <c r="E50"/>
  <c r="F50"/>
  <c r="G50"/>
  <c r="H50"/>
  <c r="I50"/>
  <c r="J50"/>
  <c r="K50"/>
  <c r="L50"/>
  <c r="M50"/>
  <c r="N50"/>
  <c r="O50"/>
  <c r="P50"/>
  <c r="Q50"/>
  <c r="R50"/>
  <c r="S50"/>
  <c r="T50"/>
  <c r="D50"/>
  <c r="AW27" i="4"/>
  <c r="AX27"/>
  <c r="AW28"/>
  <c r="AX28"/>
  <c r="AY28" s="1"/>
  <c r="AW29"/>
  <c r="AX29"/>
  <c r="AW34"/>
  <c r="AX34"/>
  <c r="AY34" s="1"/>
  <c r="AW35"/>
  <c r="AX35"/>
  <c r="AY35" s="1"/>
  <c r="AW36"/>
  <c r="AX36"/>
  <c r="AW37"/>
  <c r="AX37"/>
  <c r="AY37" s="1"/>
  <c r="AW38"/>
  <c r="AX38"/>
  <c r="AW39"/>
  <c r="AX39"/>
  <c r="AW44"/>
  <c r="AX44"/>
  <c r="AW45"/>
  <c r="AX45"/>
  <c r="AW48"/>
  <c r="AX48"/>
  <c r="AY48" s="1"/>
  <c r="AW49"/>
  <c r="AX49"/>
  <c r="AW50"/>
  <c r="AX50"/>
  <c r="AW51"/>
  <c r="AX51"/>
  <c r="AW54"/>
  <c r="AX54"/>
  <c r="AY54" s="1"/>
  <c r="AW55"/>
  <c r="AX55"/>
  <c r="AX26"/>
  <c r="AW26"/>
  <c r="Z68" i="3"/>
  <c r="AA68"/>
  <c r="AB68"/>
  <c r="AC68"/>
  <c r="Y68"/>
  <c r="P68"/>
  <c r="Q68"/>
  <c r="R68"/>
  <c r="S68"/>
  <c r="O68"/>
  <c r="AW67" i="2"/>
  <c r="AW66"/>
  <c r="AP70"/>
  <c r="AW27" i="3"/>
  <c r="AX27"/>
  <c r="AW28"/>
  <c r="AX28"/>
  <c r="AW29"/>
  <c r="AX29"/>
  <c r="AW32"/>
  <c r="AX32"/>
  <c r="AW33"/>
  <c r="AX33"/>
  <c r="AW38"/>
  <c r="AX38"/>
  <c r="AW39"/>
  <c r="AX39"/>
  <c r="AW40"/>
  <c r="AX40"/>
  <c r="AW41"/>
  <c r="AX41"/>
  <c r="AW42"/>
  <c r="AX42"/>
  <c r="AW43"/>
  <c r="AX43"/>
  <c r="AW44"/>
  <c r="AX44"/>
  <c r="AW45"/>
  <c r="AX45"/>
  <c r="AW46"/>
  <c r="AX46"/>
  <c r="AW47"/>
  <c r="AX47"/>
  <c r="AW48"/>
  <c r="AX48"/>
  <c r="AW49"/>
  <c r="AX49"/>
  <c r="AW54"/>
  <c r="AX54"/>
  <c r="AW55"/>
  <c r="AX55"/>
  <c r="AW58"/>
  <c r="AX58"/>
  <c r="AW59"/>
  <c r="AX59"/>
  <c r="AW60"/>
  <c r="AX60"/>
  <c r="AY60" s="1"/>
  <c r="AW61"/>
  <c r="AX61"/>
  <c r="AW62"/>
  <c r="AX62"/>
  <c r="AW65"/>
  <c r="AX65"/>
  <c r="AW66"/>
  <c r="AX66"/>
  <c r="AW67"/>
  <c r="AX67"/>
  <c r="AY32" l="1"/>
  <c r="AY55" i="4"/>
  <c r="AY51"/>
  <c r="AY49"/>
  <c r="AY45"/>
  <c r="AY29"/>
  <c r="AY39"/>
  <c r="AY27"/>
  <c r="AY38"/>
  <c r="AY50"/>
  <c r="AY44"/>
  <c r="AY36"/>
  <c r="AY54" i="3"/>
  <c r="AY49"/>
  <c r="AY45"/>
  <c r="AY43"/>
  <c r="AY42"/>
  <c r="AY41"/>
  <c r="AY58"/>
  <c r="AY38"/>
  <c r="AX70"/>
  <c r="AY66"/>
  <c r="AY65"/>
  <c r="AY62"/>
  <c r="AY61"/>
  <c r="AY47"/>
  <c r="AY46"/>
  <c r="AY40"/>
  <c r="AY39"/>
  <c r="AW70"/>
  <c r="AY67"/>
  <c r="AY59"/>
  <c r="AY55"/>
  <c r="AY48"/>
  <c r="AY44"/>
  <c r="AY33"/>
  <c r="AY29"/>
  <c r="AY28"/>
  <c r="AY27"/>
  <c r="AY70" l="1"/>
  <c r="AV66" i="2"/>
  <c r="AV65"/>
  <c r="AW65"/>
  <c r="AX65" s="1"/>
  <c r="AV61"/>
  <c r="AW61"/>
  <c r="AX61"/>
  <c r="AV43"/>
  <c r="AW43"/>
  <c r="AX43" s="1"/>
  <c r="AV44"/>
  <c r="AW44"/>
  <c r="AV45"/>
  <c r="AW45"/>
  <c r="AV46"/>
  <c r="AW46"/>
  <c r="AX46"/>
  <c r="AV47"/>
  <c r="AW47"/>
  <c r="AX47" s="1"/>
  <c r="AV48"/>
  <c r="AW48"/>
  <c r="AX48" s="1"/>
  <c r="AV49"/>
  <c r="AW49"/>
  <c r="AV50"/>
  <c r="AW50"/>
  <c r="AX50" s="1"/>
  <c r="AV51"/>
  <c r="AW51"/>
  <c r="AX51" s="1"/>
  <c r="AV52"/>
  <c r="AW52"/>
  <c r="AV53"/>
  <c r="AW53"/>
  <c r="AV54"/>
  <c r="AW54"/>
  <c r="AX54" s="1"/>
  <c r="AV55"/>
  <c r="AW55"/>
  <c r="AX55" s="1"/>
  <c r="AV37"/>
  <c r="AW37"/>
  <c r="AX37" s="1"/>
  <c r="AV27"/>
  <c r="AW27"/>
  <c r="AV28"/>
  <c r="AW28"/>
  <c r="AV29"/>
  <c r="AV69" s="1"/>
  <c r="AW29"/>
  <c r="AV30"/>
  <c r="AW30"/>
  <c r="AV31"/>
  <c r="AW31"/>
  <c r="AX31" s="1"/>
  <c r="AV36"/>
  <c r="AW36"/>
  <c r="AV42"/>
  <c r="AW42"/>
  <c r="AX42" s="1"/>
  <c r="AV60"/>
  <c r="AW60"/>
  <c r="AV64"/>
  <c r="AW64"/>
  <c r="AV27" i="1"/>
  <c r="AU28"/>
  <c r="AV28"/>
  <c r="AU29"/>
  <c r="AV29"/>
  <c r="AU30"/>
  <c r="AV30"/>
  <c r="AU31"/>
  <c r="AV31"/>
  <c r="AU32"/>
  <c r="AV32"/>
  <c r="AU33"/>
  <c r="AV33"/>
  <c r="AU34"/>
  <c r="AV34"/>
  <c r="AU35"/>
  <c r="AV35"/>
  <c r="AU36"/>
  <c r="AV36"/>
  <c r="AU37"/>
  <c r="AV37"/>
  <c r="AU38"/>
  <c r="AV38"/>
  <c r="AV48"/>
  <c r="AU49"/>
  <c r="AV49"/>
  <c r="AU39"/>
  <c r="AV39"/>
  <c r="AU40"/>
  <c r="AV40"/>
  <c r="AU41"/>
  <c r="AV41"/>
  <c r="AU42"/>
  <c r="AV42"/>
  <c r="AU43"/>
  <c r="AV43"/>
  <c r="AU44"/>
  <c r="AV44"/>
  <c r="AU45"/>
  <c r="AV45"/>
  <c r="AU46"/>
  <c r="AV46"/>
  <c r="AU26"/>
  <c r="AV26"/>
  <c r="AU52" l="1"/>
  <c r="AX27" i="2"/>
  <c r="AX30"/>
  <c r="AX52"/>
  <c r="AV52" i="1"/>
  <c r="AW46"/>
  <c r="AW39"/>
  <c r="AW38"/>
  <c r="AW37"/>
  <c r="AW36"/>
  <c r="AW35"/>
  <c r="AW34"/>
  <c r="AW33"/>
  <c r="AW32"/>
  <c r="AW31"/>
  <c r="AW30"/>
  <c r="AW29"/>
  <c r="AW28"/>
  <c r="AW27"/>
  <c r="AX66" i="2"/>
  <c r="AW69"/>
  <c r="AX64"/>
  <c r="AX60"/>
  <c r="AX29"/>
  <c r="AX28"/>
  <c r="AX53"/>
  <c r="AX49"/>
  <c r="AX45"/>
  <c r="AX44"/>
  <c r="AW45" i="1"/>
  <c r="AW44"/>
  <c r="AW43"/>
  <c r="AW42"/>
  <c r="AW41"/>
  <c r="AW40"/>
  <c r="AW49"/>
  <c r="AW48"/>
  <c r="AW26"/>
  <c r="AX36" i="2"/>
  <c r="AT70" i="3"/>
  <c r="AT68"/>
  <c r="AX26"/>
  <c r="AX68" s="1"/>
  <c r="AX71" s="1"/>
  <c r="E68"/>
  <c r="F68"/>
  <c r="G68"/>
  <c r="H68"/>
  <c r="I68"/>
  <c r="J68"/>
  <c r="K68"/>
  <c r="L68"/>
  <c r="M68"/>
  <c r="N68"/>
  <c r="W68"/>
  <c r="X68"/>
  <c r="AD68"/>
  <c r="AE68"/>
  <c r="AF68"/>
  <c r="AG68"/>
  <c r="AH68"/>
  <c r="AI68"/>
  <c r="AJ68"/>
  <c r="AK68"/>
  <c r="AL68"/>
  <c r="AM68"/>
  <c r="AN68"/>
  <c r="AO68"/>
  <c r="AP68"/>
  <c r="AQ68"/>
  <c r="AR68"/>
  <c r="AS68"/>
  <c r="D68"/>
  <c r="AQ70"/>
  <c r="AR70"/>
  <c r="AR71" s="1"/>
  <c r="AS70"/>
  <c r="AI59" i="4"/>
  <c r="AH59"/>
  <c r="AG59"/>
  <c r="AF59"/>
  <c r="AE59"/>
  <c r="AD59"/>
  <c r="AC59"/>
  <c r="AB59"/>
  <c r="AA59"/>
  <c r="Z59"/>
  <c r="Y59"/>
  <c r="X59"/>
  <c r="W59"/>
  <c r="AI57"/>
  <c r="AH57"/>
  <c r="AG57"/>
  <c r="AG60" s="1"/>
  <c r="AF57"/>
  <c r="AE57"/>
  <c r="AE60" s="1"/>
  <c r="AD57"/>
  <c r="AC57"/>
  <c r="AC60" s="1"/>
  <c r="AB57"/>
  <c r="AA57"/>
  <c r="AA60" s="1"/>
  <c r="Z57"/>
  <c r="Y57"/>
  <c r="Y60" s="1"/>
  <c r="X57"/>
  <c r="W57"/>
  <c r="E59"/>
  <c r="F59"/>
  <c r="G59"/>
  <c r="H59"/>
  <c r="I59"/>
  <c r="J59"/>
  <c r="K59"/>
  <c r="L59"/>
  <c r="M59"/>
  <c r="N59"/>
  <c r="O59"/>
  <c r="P59"/>
  <c r="Q59"/>
  <c r="R59"/>
  <c r="S59"/>
  <c r="E57"/>
  <c r="E60" s="1"/>
  <c r="F57"/>
  <c r="G57"/>
  <c r="H57"/>
  <c r="I57"/>
  <c r="I60" s="1"/>
  <c r="J57"/>
  <c r="K57"/>
  <c r="L57"/>
  <c r="M57"/>
  <c r="M60" s="1"/>
  <c r="N57"/>
  <c r="O57"/>
  <c r="P57"/>
  <c r="Q57"/>
  <c r="Q60" s="1"/>
  <c r="R57"/>
  <c r="S57"/>
  <c r="S60" s="1"/>
  <c r="D59"/>
  <c r="D57"/>
  <c r="O60"/>
  <c r="K60"/>
  <c r="G60"/>
  <c r="AX56"/>
  <c r="AW56"/>
  <c r="AX57"/>
  <c r="X70" i="3"/>
  <c r="AD70"/>
  <c r="AE70"/>
  <c r="AF70"/>
  <c r="AG70"/>
  <c r="AH70"/>
  <c r="AI70"/>
  <c r="AJ70"/>
  <c r="AK70"/>
  <c r="AL70"/>
  <c r="AM70"/>
  <c r="AN70"/>
  <c r="AO70"/>
  <c r="AP70"/>
  <c r="AP71" s="1"/>
  <c r="W70"/>
  <c r="N70"/>
  <c r="M70"/>
  <c r="L70"/>
  <c r="K70"/>
  <c r="J70"/>
  <c r="I70"/>
  <c r="H70"/>
  <c r="G70"/>
  <c r="F70"/>
  <c r="E70"/>
  <c r="D70"/>
  <c r="AW52" i="1" l="1"/>
  <c r="AI60" i="4"/>
  <c r="W60"/>
  <c r="X60"/>
  <c r="Z60"/>
  <c r="AB60"/>
  <c r="AD60"/>
  <c r="AF60"/>
  <c r="AH60"/>
  <c r="AJ60"/>
  <c r="AX69" i="2"/>
  <c r="AT71" i="3"/>
  <c r="AS71"/>
  <c r="W71"/>
  <c r="AQ71"/>
  <c r="AW57" i="4"/>
  <c r="AY57" s="1"/>
  <c r="Q71" i="3"/>
  <c r="E71"/>
  <c r="F71"/>
  <c r="G71"/>
  <c r="H71"/>
  <c r="I71"/>
  <c r="J71"/>
  <c r="K71"/>
  <c r="L71"/>
  <c r="M71"/>
  <c r="N71"/>
  <c r="O71"/>
  <c r="R71"/>
  <c r="P71"/>
  <c r="S71"/>
  <c r="AY56" i="4"/>
  <c r="D60"/>
  <c r="F60"/>
  <c r="H60"/>
  <c r="J60"/>
  <c r="L60"/>
  <c r="N60"/>
  <c r="P60"/>
  <c r="R60"/>
  <c r="AY26"/>
  <c r="AW26" i="3" l="1"/>
  <c r="AW68" s="1"/>
  <c r="AW71" s="1"/>
  <c r="AO71" l="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V70" i="2"/>
  <c r="T70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S69"/>
  <c r="S70" s="1"/>
  <c r="R69"/>
  <c r="Q69"/>
  <c r="Q70" s="1"/>
  <c r="P69"/>
  <c r="O69"/>
  <c r="O70" s="1"/>
  <c r="N69"/>
  <c r="M69"/>
  <c r="L69"/>
  <c r="K69"/>
  <c r="J69"/>
  <c r="I69"/>
  <c r="I70" s="1"/>
  <c r="H69"/>
  <c r="G69"/>
  <c r="F69"/>
  <c r="E69"/>
  <c r="D69"/>
  <c r="AO67"/>
  <c r="AN67"/>
  <c r="AN70" s="1"/>
  <c r="AM67"/>
  <c r="AL67"/>
  <c r="AL70" s="1"/>
  <c r="AK67"/>
  <c r="AJ67"/>
  <c r="AJ70" s="1"/>
  <c r="AI67"/>
  <c r="AH67"/>
  <c r="AH70" s="1"/>
  <c r="AG67"/>
  <c r="AF67"/>
  <c r="AF70" s="1"/>
  <c r="AE67"/>
  <c r="AD67"/>
  <c r="AD70" s="1"/>
  <c r="AC67"/>
  <c r="AB67"/>
  <c r="AB70" s="1"/>
  <c r="AA67"/>
  <c r="Z67"/>
  <c r="Z70" s="1"/>
  <c r="Y67"/>
  <c r="X67"/>
  <c r="X70" s="1"/>
  <c r="W67"/>
  <c r="M70"/>
  <c r="K70"/>
  <c r="G70"/>
  <c r="E70"/>
  <c r="AW26"/>
  <c r="AW70" s="1"/>
  <c r="AV26"/>
  <c r="AU25" i="1"/>
  <c r="AV25"/>
  <c r="AV67" i="2" l="1"/>
  <c r="AV70" s="1"/>
  <c r="AV50" i="1"/>
  <c r="AV53" s="1"/>
  <c r="AU50"/>
  <c r="AU53" s="1"/>
  <c r="E53"/>
  <c r="G53"/>
  <c r="I53"/>
  <c r="K53"/>
  <c r="M53"/>
  <c r="O53"/>
  <c r="Q53"/>
  <c r="S53"/>
  <c r="W53"/>
  <c r="Y53"/>
  <c r="AA53"/>
  <c r="AC53"/>
  <c r="AE53"/>
  <c r="AG53"/>
  <c r="AI53"/>
  <c r="AK53"/>
  <c r="AM53"/>
  <c r="AO53"/>
  <c r="AQ53"/>
  <c r="AY26" i="3"/>
  <c r="AY68" s="1"/>
  <c r="AY71" s="1"/>
  <c r="D71"/>
  <c r="D70" i="2"/>
  <c r="F70"/>
  <c r="H70"/>
  <c r="J70"/>
  <c r="L70"/>
  <c r="N70"/>
  <c r="P70"/>
  <c r="R70"/>
  <c r="W70"/>
  <c r="Y70"/>
  <c r="AA70"/>
  <c r="AC70"/>
  <c r="AE70"/>
  <c r="AG70"/>
  <c r="AI70"/>
  <c r="AK70"/>
  <c r="AM70"/>
  <c r="AO70"/>
  <c r="AX26"/>
  <c r="D53" i="1"/>
  <c r="F53"/>
  <c r="H53"/>
  <c r="J53"/>
  <c r="L53"/>
  <c r="N53"/>
  <c r="P53"/>
  <c r="R53"/>
  <c r="T53"/>
  <c r="X53"/>
  <c r="Z53"/>
  <c r="AB53"/>
  <c r="AD53"/>
  <c r="AF53"/>
  <c r="AH53"/>
  <c r="AJ53"/>
  <c r="AL53"/>
  <c r="AN53"/>
  <c r="AP53"/>
  <c r="AR53"/>
  <c r="AW25"/>
  <c r="AX67" i="2" l="1"/>
  <c r="AX70" s="1"/>
  <c r="AW50" i="1"/>
  <c r="AW53" s="1"/>
</calcChain>
</file>

<file path=xl/sharedStrings.xml><?xml version="1.0" encoding="utf-8"?>
<sst xmlns="http://schemas.openxmlformats.org/spreadsheetml/2006/main" count="2120" uniqueCount="296">
  <si>
    <t xml:space="preserve">"УТВЕРЖДАЮ"   </t>
  </si>
  <si>
    <t xml:space="preserve"> Директор ГБПОУ  СОУОР</t>
  </si>
  <si>
    <t>_______________________Н.А. Быстров</t>
  </si>
  <si>
    <t>"___" ____________________ 2020г.</t>
  </si>
  <si>
    <t>КАЛЕНДАРНЫЙ УЧЕБНЫЙ ГРАФИК</t>
  </si>
  <si>
    <t>ГБПОУ  "СОУОР"</t>
  </si>
  <si>
    <t>по  специальности среднего профессионального образования</t>
  </si>
  <si>
    <t>49.02.01. физическая культура</t>
  </si>
  <si>
    <t>углубленной  подготовки</t>
  </si>
  <si>
    <t xml:space="preserve">Срок обучения: </t>
  </si>
  <si>
    <t>3г 10мес</t>
  </si>
  <si>
    <t>Календарный график 2020-2021 учебного года 1 курс</t>
  </si>
  <si>
    <r>
      <t>1.1.</t>
    </r>
    <r>
      <rPr>
        <sz val="14"/>
        <rFont val="Times New Roman"/>
        <family val="1"/>
        <charset val="204"/>
      </rPr>
      <t>  Календарный график учебного процесса 1 курса очной формы обучения на 2019-2020 учебный год</t>
    </r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</si>
  <si>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</si>
  <si>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</si>
  <si>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</si>
  <si>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31 авг – 06 сен</t>
  </si>
  <si>
    <t>07 сен–  13 сен</t>
  </si>
  <si>
    <t>14 сен – 20 сен</t>
  </si>
  <si>
    <t>21 сен – 27 сен</t>
  </si>
  <si>
    <t>28 сен  - 04 окт</t>
  </si>
  <si>
    <t>05 окт - 11 окт</t>
  </si>
  <si>
    <t>12 окт - 18 окт</t>
  </si>
  <si>
    <t>19 окт - 25 окт</t>
  </si>
  <si>
    <t>26 окт - 01 ноя</t>
  </si>
  <si>
    <t>02 ноя - 18 ноя</t>
  </si>
  <si>
    <t>09 ноя - 15 ноя</t>
  </si>
  <si>
    <t>16 ноя - 22 ноя</t>
  </si>
  <si>
    <t>23 ноя  –  29 ноя</t>
  </si>
  <si>
    <t>30 ноя - 06 дек</t>
  </si>
  <si>
    <t>07 дек - 13 дек</t>
  </si>
  <si>
    <t>14 дек - 20 дек</t>
  </si>
  <si>
    <t>21 дек - 27 дек</t>
  </si>
  <si>
    <t>28 дек – 03 янв</t>
  </si>
  <si>
    <t xml:space="preserve">04 янв - 10 янв </t>
  </si>
  <si>
    <t>11 янв - 17 янв</t>
  </si>
  <si>
    <t>18 янв - 24 янв</t>
  </si>
  <si>
    <t>25 янв –  31 янв</t>
  </si>
  <si>
    <t>01 фев - 07 фев</t>
  </si>
  <si>
    <t>08 фев - 14 фев</t>
  </si>
  <si>
    <t>15 фев - 21 фев</t>
  </si>
  <si>
    <t>22 фев - 28 фев</t>
  </si>
  <si>
    <t>01 мар - 07 мар</t>
  </si>
  <si>
    <t>08 мар - 14 мар</t>
  </si>
  <si>
    <t>15 мар - 21 мар</t>
  </si>
  <si>
    <t>22 мар - 28 мар</t>
  </si>
  <si>
    <t>29 мар - 04 апр</t>
  </si>
  <si>
    <t>05 апр - 11 апр</t>
  </si>
  <si>
    <t>12 апр - 18 апр</t>
  </si>
  <si>
    <t>19 апр - 25 апр</t>
  </si>
  <si>
    <t>26 апр - 02 май</t>
  </si>
  <si>
    <t>03 май - 09 май</t>
  </si>
  <si>
    <t>10 май - 16 май</t>
  </si>
  <si>
    <t>17 май - 23 май</t>
  </si>
  <si>
    <t>24 май - 30 май</t>
  </si>
  <si>
    <t>31 май - 06 июн</t>
  </si>
  <si>
    <t>07 июн - 13 июн</t>
  </si>
  <si>
    <t>14 июн - 20 июн</t>
  </si>
  <si>
    <t>21 июн - 31 авг</t>
  </si>
  <si>
    <t>Часов по плану за 1 семестр</t>
  </si>
  <si>
    <t>Часов по плану за 2 семестр</t>
  </si>
  <si>
    <t>Часов по плану за учебный год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</si>
  <si>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</si>
  <si>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</si>
  <si>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</si>
  <si>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</si>
  <si>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ОУД.01</t>
  </si>
  <si>
    <t xml:space="preserve">Русский язык </t>
  </si>
  <si>
    <t>ОУД.02</t>
  </si>
  <si>
    <t>Литература</t>
  </si>
  <si>
    <t>ОУД.03</t>
  </si>
  <si>
    <t>Иностранный язык</t>
  </si>
  <si>
    <t>ОУД.04</t>
  </si>
  <si>
    <t xml:space="preserve">Математика </t>
  </si>
  <si>
    <t>ОУД.05</t>
  </si>
  <si>
    <t>История</t>
  </si>
  <si>
    <t>ОУД.06</t>
  </si>
  <si>
    <t>Физическая культура</t>
  </si>
  <si>
    <t>ОУД.07</t>
  </si>
  <si>
    <t>Обществозна-ние (вкл. экономику и право)</t>
  </si>
  <si>
    <t>ОУД.10</t>
  </si>
  <si>
    <t>Естествознание</t>
  </si>
  <si>
    <t>ОУД.11</t>
  </si>
  <si>
    <t>Астрономия</t>
  </si>
  <si>
    <t>Родная литература</t>
  </si>
  <si>
    <t>Всего час. в неделю самостоятельной работы студентов</t>
  </si>
  <si>
    <t>Всего часов в неделю</t>
  </si>
  <si>
    <t>21 июн - 27 июн</t>
  </si>
  <si>
    <t>28 июн - 31 авг</t>
  </si>
  <si>
    <t>ОГСЭ.00</t>
  </si>
  <si>
    <t>ОГСЭ.02.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</si>
  <si>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</si>
  <si>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</si>
  <si>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</si>
  <si>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</si>
  <si>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ЕН.01.</t>
  </si>
  <si>
    <t>Математика</t>
  </si>
  <si>
    <t>П.00</t>
  </si>
  <si>
    <t>ОП. 00</t>
  </si>
  <si>
    <t>ОПД. 01</t>
  </si>
  <si>
    <t>Анатомия</t>
  </si>
  <si>
    <t>ОПД. 02</t>
  </si>
  <si>
    <t>Физиология с основами биохимии</t>
  </si>
  <si>
    <t>ОПД.05</t>
  </si>
  <si>
    <t>Педагогика</t>
  </si>
  <si>
    <t>ОПД.06</t>
  </si>
  <si>
    <t>Психология</t>
  </si>
  <si>
    <t>ОПД.07</t>
  </si>
  <si>
    <t>Теория и история физической культуры и спорта</t>
  </si>
  <si>
    <t>ОПД.</t>
  </si>
  <si>
    <t>Основы антидопингового обеспечения</t>
  </si>
  <si>
    <t>ПМ. 00</t>
  </si>
  <si>
    <t>Профессиональные модули</t>
  </si>
  <si>
    <t>Организация и проведение учебно-тренировочных занятий и руководство соревновательной деятельностью спортсменов в избранном виде спорта</t>
  </si>
  <si>
    <t>МДК.01.01</t>
  </si>
  <si>
    <t>Избранный вид спорта с методикой тренировки и руководства соревновательной деятельностью спортсменов</t>
  </si>
  <si>
    <t>ПМ. 02</t>
  </si>
  <si>
    <t>Организация физкультурно-спортивной деятельности различных возрастных групп населения</t>
  </si>
  <si>
    <t>МДК.02.01</t>
  </si>
  <si>
    <t>Базовые и новые физкультурно-спортивные виды деятельности с методикой оздоровительной тренировки</t>
  </si>
  <si>
    <t>УП. 01</t>
  </si>
  <si>
    <t>Учебная практика</t>
  </si>
  <si>
    <t>Календарный график 2020-2021 учебного года 2 курс</t>
  </si>
  <si>
    <t>(очная форма обучения)</t>
  </si>
  <si>
    <t>КУРС</t>
  </si>
  <si>
    <t>Специальность</t>
  </si>
  <si>
    <t>I курс</t>
  </si>
  <si>
    <t>II курс</t>
  </si>
  <si>
    <t>III курс</t>
  </si>
  <si>
    <t>IV курс</t>
  </si>
  <si>
    <t>График учебного процесса 2020-2021 учебного года</t>
  </si>
  <si>
    <t>Обозначения:</t>
  </si>
  <si>
    <t>Теоретическое обучение</t>
  </si>
  <si>
    <t>=</t>
  </si>
  <si>
    <t>Каникулы</t>
  </si>
  <si>
    <t>\</t>
  </si>
  <si>
    <t>Промежуточная аттестация</t>
  </si>
  <si>
    <t>х</t>
  </si>
  <si>
    <t>Производственная практика</t>
  </si>
  <si>
    <t>Преддипломная практика</t>
  </si>
  <si>
    <t>II</t>
  </si>
  <si>
    <t>I</t>
  </si>
  <si>
    <t>Выполнение ВКР</t>
  </si>
  <si>
    <t>Защита ВКР</t>
  </si>
  <si>
    <t>/</t>
  </si>
  <si>
    <r>
      <t>/</t>
    </r>
    <r>
      <rPr>
        <b/>
        <sz val="12"/>
        <rFont val="Symbol"/>
        <family val="1"/>
        <charset val="2"/>
      </rPr>
      <t>=</t>
    </r>
  </si>
  <si>
    <r>
      <rPr>
        <b/>
        <sz val="12"/>
        <rFont val="Calibri"/>
        <family val="2"/>
        <charset val="204"/>
      </rPr>
      <t>/</t>
    </r>
    <r>
      <rPr>
        <b/>
        <sz val="12"/>
        <rFont val="Symbol"/>
        <family val="1"/>
        <charset val="2"/>
      </rPr>
      <t>8</t>
    </r>
  </si>
  <si>
    <r>
      <rPr>
        <b/>
        <sz val="10"/>
        <rFont val="Symbol"/>
        <family val="1"/>
        <charset val="2"/>
      </rPr>
      <t>8</t>
    </r>
    <r>
      <rPr>
        <b/>
        <sz val="10"/>
        <rFont val="Calibri"/>
        <family val="2"/>
        <charset val="204"/>
      </rPr>
      <t>/</t>
    </r>
    <r>
      <rPr>
        <b/>
        <sz val="10"/>
        <rFont val="Symbol"/>
        <family val="1"/>
        <charset val="2"/>
      </rPr>
      <t>\</t>
    </r>
  </si>
  <si>
    <t>Э</t>
  </si>
  <si>
    <t>ОГСЭ.0.1</t>
  </si>
  <si>
    <t>Основы философии</t>
  </si>
  <si>
    <t>ОГСЭ.0.4</t>
  </si>
  <si>
    <t>ЕН.0.2.</t>
  </si>
  <si>
    <t>Информатика и ИКТ в проф. деят-ти</t>
  </si>
  <si>
    <t>ОПД. 0.1</t>
  </si>
  <si>
    <t>ОПД. 0.2</t>
  </si>
  <si>
    <t>ОПД.0.3</t>
  </si>
  <si>
    <t>Гигиенические основы ФКС</t>
  </si>
  <si>
    <t>ОПД.0.7</t>
  </si>
  <si>
    <t>Теория и историяфизической культуры и спорта</t>
  </si>
  <si>
    <t>ОПД.0.8</t>
  </si>
  <si>
    <t>Правовое обеспечение профессиональной деятельности</t>
  </si>
  <si>
    <t>ОПД.0.10</t>
  </si>
  <si>
    <t>Безопасность жизнедеятельности</t>
  </si>
  <si>
    <t>ПМ. 01</t>
  </si>
  <si>
    <r>
      <t>1.2.</t>
    </r>
    <r>
      <rPr>
        <sz val="11"/>
        <rFont val="Times New Roman"/>
        <family val="1"/>
        <charset val="204"/>
      </rPr>
      <t>  Календарный график учебного процесса 2 курса очной формы обучения на 2019-2020 учебный год</t>
    </r>
  </si>
  <si>
    <r>
      <t xml:space="preserve">Общий гуманитарный и социально-экономический цикл </t>
    </r>
    <r>
      <rPr>
        <i/>
        <sz val="11"/>
        <rFont val="Times New Roman"/>
        <family val="1"/>
        <charset val="204"/>
      </rPr>
      <t xml:space="preserve"> </t>
    </r>
  </si>
  <si>
    <r>
      <t>Профессиональный цикл</t>
    </r>
    <r>
      <rPr>
        <i/>
        <sz val="11"/>
        <rFont val="Times New Roman"/>
        <family val="1"/>
        <charset val="204"/>
      </rPr>
      <t xml:space="preserve"> </t>
    </r>
  </si>
  <si>
    <r>
      <t xml:space="preserve">Общепрофессиональные дисциплины </t>
    </r>
    <r>
      <rPr>
        <i/>
        <sz val="11"/>
        <rFont val="Times New Roman"/>
        <family val="1"/>
        <charset val="204"/>
      </rPr>
      <t xml:space="preserve"> </t>
    </r>
  </si>
  <si>
    <t>ПП. 02</t>
  </si>
  <si>
    <t xml:space="preserve">Производственная практика (по профилю </t>
  </si>
  <si>
    <t>МДК.02.03</t>
  </si>
  <si>
    <t>Лечебная физическая культура и массаж</t>
  </si>
  <si>
    <t>ПМ. 03</t>
  </si>
  <si>
    <t>Методическое обеспечение организации физкультурной и спортивной деятельности</t>
  </si>
  <si>
    <t>МДК.03.01</t>
  </si>
  <si>
    <t>Теоретические и прикладные аспекты методической работы педагога по физической культуре и спорту</t>
  </si>
  <si>
    <t>ПП. 03</t>
  </si>
  <si>
    <t>Календарный график 2020-2021 учебного года 3 курс</t>
  </si>
  <si>
    <t>Календарный график 2020-2021 учебного года 4 курс</t>
  </si>
  <si>
    <t>ОГСЭ.0.3</t>
  </si>
  <si>
    <t>Психология общения</t>
  </si>
  <si>
    <t>ОПД. 0.4</t>
  </si>
  <si>
    <t>Основы врачебного контроля</t>
  </si>
  <si>
    <t>ОПД. 0.9</t>
  </si>
  <si>
    <t>Основы биомеханики</t>
  </si>
  <si>
    <t>МДК.02.02</t>
  </si>
  <si>
    <t>Организация физкультурно-спортивной работы</t>
  </si>
  <si>
    <t>ПДП</t>
  </si>
  <si>
    <t>0</t>
  </si>
  <si>
    <t>с</t>
  </si>
  <si>
    <t xml:space="preserve">1 семестр: </t>
  </si>
  <si>
    <t>2 семестр:</t>
  </si>
  <si>
    <t>Каникулы:</t>
  </si>
  <si>
    <t>01.09.2020 - 27.12.2020 (17 недель)</t>
  </si>
  <si>
    <t>Промежуточная аттестация:</t>
  </si>
  <si>
    <t>Всего час. в неделю обязательной учебной нагрузки</t>
  </si>
  <si>
    <t>-</t>
  </si>
  <si>
    <t>Экзамен</t>
  </si>
  <si>
    <t>П</t>
  </si>
  <si>
    <t>Практика</t>
  </si>
  <si>
    <t>П/с</t>
  </si>
  <si>
    <t>Учебная практика:</t>
  </si>
  <si>
    <t>02 ноя - 08 ноя</t>
  </si>
  <si>
    <t>сам.р.</t>
  </si>
  <si>
    <t>01.09.2020 - 15.11.2020 (11 недель)</t>
  </si>
  <si>
    <t>ПП.01 Производственная практика:</t>
  </si>
  <si>
    <t>16.11.2020 - 20.12.2020 (5 недель)</t>
  </si>
  <si>
    <t>11.01.2021 - 13.06.2021 (22 недели)</t>
  </si>
  <si>
    <t>07.06.2021 - 13.06.2021 (зачеты)</t>
  </si>
  <si>
    <t>07.12.2020 - 27.12.2020 (зачеты)</t>
  </si>
  <si>
    <t>09.11.2020 - 15.11.2020 (зачеты)</t>
  </si>
  <si>
    <t>ПП.02 Производственная практика:</t>
  </si>
  <si>
    <t>25.01.2021 - 28.02.2021 (5 недель)</t>
  </si>
  <si>
    <t>11.01.2021 - 24.01.2021 (2 недели)</t>
  </si>
  <si>
    <t>14.06.2021 - 26.06.2021 (зачеты)</t>
  </si>
  <si>
    <t>Г</t>
  </si>
  <si>
    <t>в</t>
  </si>
  <si>
    <t>Выполнение ВКР (4 недели)</t>
  </si>
  <si>
    <t>ГИА (2 недели)</t>
  </si>
  <si>
    <t>01.09.2020 - 20.12.2020 (16 недель)</t>
  </si>
  <si>
    <t>14.12.2020 - 20.12.2020 (зачеты)</t>
  </si>
  <si>
    <t>11.01.2021 - 14.04.2021 (13.5 недель)</t>
  </si>
  <si>
    <t>05.04.2021 - 14.05.2021 (зачеты)</t>
  </si>
  <si>
    <t>ПДП Преддипломная (производственная) практика:</t>
  </si>
  <si>
    <t>Выполнение ВКР:</t>
  </si>
  <si>
    <t>ГИА</t>
  </si>
  <si>
    <t>15.04.2021 - 12.05.2021 (4 недели)</t>
  </si>
  <si>
    <t>01.09.2020 - 23.12.2020 (16.5 недель)</t>
  </si>
  <si>
    <t>14.12.2020 - 27.12.2021 (зачеты)</t>
  </si>
  <si>
    <t xml:space="preserve">30.06.2021 - 31.08.2021 </t>
  </si>
  <si>
    <t>Общеобразовательный цикл</t>
  </si>
  <si>
    <t>О.00</t>
  </si>
  <si>
    <t>Дополнительные дисциплины</t>
  </si>
  <si>
    <t>Информатика/ География</t>
  </si>
  <si>
    <t>ОУД. 08</t>
  </si>
  <si>
    <t>ОУД.09</t>
  </si>
  <si>
    <t>УД.01 УД.02</t>
  </si>
  <si>
    <t>Основы безопасности жизнедеятельности</t>
  </si>
  <si>
    <t>Курс</t>
  </si>
  <si>
    <t>1 семестр</t>
  </si>
  <si>
    <t>Зачеты</t>
  </si>
  <si>
    <t>Экзамены</t>
  </si>
  <si>
    <t>14.12.20-27.12.20</t>
  </si>
  <si>
    <t>2 семестр</t>
  </si>
  <si>
    <t>11.01.21-13.06.21</t>
  </si>
  <si>
    <t>07.06.21-13.06.21</t>
  </si>
  <si>
    <t>15.06.21-22.06.21</t>
  </si>
  <si>
    <t>28.12.20-10.01.21</t>
  </si>
  <si>
    <t>23.06.21-31.08.21</t>
  </si>
  <si>
    <t>01.09.20-27.12.20</t>
  </si>
  <si>
    <t>01.09.20-23.12.20</t>
  </si>
  <si>
    <t>07.12.20-27.12.20</t>
  </si>
  <si>
    <t>11.01.21-25.05.21</t>
  </si>
  <si>
    <t>10.05.21-25.05.21</t>
  </si>
  <si>
    <t>26.05.21-23.06.21</t>
  </si>
  <si>
    <t>24.06.21-29.06.21</t>
  </si>
  <si>
    <t>30.06.21-31.08.21</t>
  </si>
  <si>
    <t>01.09.20-15.11.20</t>
  </si>
  <si>
    <t>16.11.20-20.12.20</t>
  </si>
  <si>
    <t>09.11.20-15.11-20</t>
  </si>
  <si>
    <t>21.12.20-27.12.20</t>
  </si>
  <si>
    <t>11.01.21-24.01.21</t>
  </si>
  <si>
    <t>25.01.21-28.02.21</t>
  </si>
  <si>
    <t>01.03.21-27.06.21</t>
  </si>
  <si>
    <t>14.06.21-25.06.21</t>
  </si>
  <si>
    <t>26.06.21-29.06.21</t>
  </si>
  <si>
    <t>01.09.20-20.12.20</t>
  </si>
  <si>
    <t>14.12.20-20.12.20</t>
  </si>
  <si>
    <t>11.01.21-14.04.21</t>
  </si>
  <si>
    <t>05.04.21-14.05.21</t>
  </si>
  <si>
    <t>13.05.21-19.05.21</t>
  </si>
  <si>
    <t>15.04.21-12.05.21</t>
  </si>
  <si>
    <t>20.05.21-16.06.21</t>
  </si>
  <si>
    <t>ГИА:</t>
  </si>
  <si>
    <t>17.06.21-30.06.21</t>
  </si>
  <si>
    <t>15.06.2021 - 21.06.2021 (экзамены)</t>
  </si>
  <si>
    <t xml:space="preserve">22.06.2021 - 31.08.2021 </t>
  </si>
  <si>
    <t>11.01.2021 - 26.05.2021 (19.5 недель)</t>
  </si>
  <si>
    <t>10.05.2021 - 26.05.2021 (зачеты)</t>
  </si>
  <si>
    <t>27.05.2021 - 23.06.2021 (4 недели)</t>
  </si>
  <si>
    <t>24.06.2021 - 29.06.2021 (экзамены)</t>
  </si>
  <si>
    <t>21.12.2020 - 28.12.2020 (экзамены)</t>
  </si>
  <si>
    <t>01.03.2021 - 23.06.2021 (16.5 недель)</t>
  </si>
  <si>
    <t>24.06.2020 - 29.06.2021 (экзамены)</t>
  </si>
  <si>
    <t>21.12.2020 - 23.12.2020 (экзамены)</t>
  </si>
  <si>
    <t xml:space="preserve">24.12.2020 - 10.01.2021 </t>
  </si>
  <si>
    <t xml:space="preserve">28.12.2020 - 10.01.2021 </t>
  </si>
  <si>
    <t>29.12.2020 - 10.01.2021</t>
  </si>
  <si>
    <t>13.05.2021 - 18.05.2021 (экзамены)</t>
  </si>
  <si>
    <t>19.05.2021 - 15.06.2021 (4 недели)</t>
  </si>
  <si>
    <t>16.06.2021 - 30.06.2021 (2 недели)</t>
  </si>
  <si>
    <t>Менеджмент физической культуры и спорта</t>
  </si>
  <si>
    <t>ОГСЭ.04.</t>
  </si>
  <si>
    <t>ОГСЭ.06.</t>
  </si>
  <si>
    <t>История Российской культуры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</si>
</sst>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rgb="FFFF0000"/>
      <name val="Arial Cyr"/>
      <family val="2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Arial Cyr"/>
      <charset val="204"/>
    </font>
    <font>
      <sz val="11"/>
      <name val="Symbol"/>
      <family val="1"/>
      <charset val="2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name val="Symbol"/>
      <family val="1"/>
      <charset val="2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0"/>
      <name val="Calibri"/>
      <family val="2"/>
      <charset val="204"/>
    </font>
    <font>
      <b/>
      <sz val="10"/>
      <name val="Symbol"/>
      <family val="1"/>
      <charset val="2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09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/>
    <xf numFmtId="0" fontId="9" fillId="0" borderId="0" xfId="2" applyFont="1" applyAlignment="1"/>
    <xf numFmtId="0" fontId="10" fillId="0" borderId="0" xfId="2" applyFont="1" applyAlignment="1"/>
    <xf numFmtId="0" fontId="3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textRotation="90"/>
    </xf>
    <xf numFmtId="0" fontId="14" fillId="0" borderId="5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textRotation="90"/>
    </xf>
    <xf numFmtId="0" fontId="14" fillId="2" borderId="5" xfId="0" applyFont="1" applyFill="1" applyBorder="1" applyAlignment="1">
      <alignment horizontal="center" vertical="center" textRotation="90"/>
    </xf>
    <xf numFmtId="0" fontId="15" fillId="2" borderId="5" xfId="0" applyFont="1" applyFill="1" applyBorder="1" applyAlignment="1">
      <alignment horizontal="center" vertical="center"/>
    </xf>
    <xf numFmtId="0" fontId="15" fillId="6" borderId="5" xfId="2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Border="1" applyAlignment="1"/>
    <xf numFmtId="0" fontId="17" fillId="0" borderId="5" xfId="0" applyFont="1" applyBorder="1" applyAlignment="1">
      <alignment horizontal="center" vertical="center" textRotation="90"/>
    </xf>
    <xf numFmtId="0" fontId="17" fillId="0" borderId="5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5" fillId="0" borderId="5" xfId="0" applyFont="1" applyBorder="1"/>
    <xf numFmtId="0" fontId="4" fillId="0" borderId="0" xfId="0" applyFont="1"/>
    <xf numFmtId="0" fontId="15" fillId="5" borderId="4" xfId="2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1" applyFont="1" applyAlignment="1">
      <alignment vertical="distributed"/>
    </xf>
    <xf numFmtId="0" fontId="3" fillId="0" borderId="0" xfId="1" applyFont="1" applyBorder="1" applyAlignment="1">
      <alignment vertical="distributed"/>
    </xf>
    <xf numFmtId="0" fontId="3" fillId="0" borderId="0" xfId="1" applyFont="1" applyAlignment="1"/>
    <xf numFmtId="0" fontId="19" fillId="0" borderId="0" xfId="2" applyFont="1" applyAlignment="1"/>
    <xf numFmtId="0" fontId="20" fillId="0" borderId="0" xfId="1" applyFont="1" applyAlignment="1"/>
    <xf numFmtId="0" fontId="20" fillId="0" borderId="0" xfId="1" applyFont="1" applyAlignment="1">
      <alignment vertical="distributed"/>
    </xf>
    <xf numFmtId="0" fontId="20" fillId="0" borderId="0" xfId="1" applyFont="1" applyBorder="1" applyAlignment="1">
      <alignment vertical="distributed"/>
    </xf>
    <xf numFmtId="0" fontId="1" fillId="0" borderId="0" xfId="0" applyFont="1"/>
    <xf numFmtId="0" fontId="21" fillId="0" borderId="0" xfId="2" applyFont="1" applyAlignment="1"/>
    <xf numFmtId="0" fontId="4" fillId="0" borderId="5" xfId="0" applyFont="1" applyBorder="1" applyAlignment="1">
      <alignment vertical="center" wrapText="1"/>
    </xf>
    <xf numFmtId="0" fontId="4" fillId="0" borderId="5" xfId="0" applyFont="1" applyBorder="1"/>
    <xf numFmtId="0" fontId="22" fillId="0" borderId="0" xfId="0" applyFont="1" applyBorder="1"/>
    <xf numFmtId="0" fontId="23" fillId="0" borderId="0" xfId="0" applyFont="1" applyBorder="1"/>
    <xf numFmtId="0" fontId="4" fillId="0" borderId="0" xfId="0" applyFont="1" applyBorder="1" applyAlignment="1">
      <alignment horizontal="left"/>
    </xf>
    <xf numFmtId="0" fontId="2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5" xfId="2" applyFont="1" applyBorder="1" applyAlignment="1"/>
    <xf numFmtId="0" fontId="24" fillId="0" borderId="5" xfId="2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16" fontId="13" fillId="0" borderId="5" xfId="0" applyNumberFormat="1" applyFont="1" applyBorder="1" applyAlignment="1">
      <alignment horizontal="center" vertical="center" textRotation="90"/>
    </xf>
    <xf numFmtId="0" fontId="16" fillId="3" borderId="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textRotation="90"/>
    </xf>
    <xf numFmtId="0" fontId="31" fillId="0" borderId="5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31" fillId="0" borderId="5" xfId="0" applyFont="1" applyBorder="1" applyAlignment="1">
      <alignment horizontal="center" vertical="center" textRotation="90"/>
    </xf>
    <xf numFmtId="0" fontId="30" fillId="0" borderId="5" xfId="0" applyFont="1" applyBorder="1" applyAlignment="1">
      <alignment horizontal="center" vertical="center" textRotation="90"/>
    </xf>
    <xf numFmtId="0" fontId="8" fillId="0" borderId="5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0" fontId="30" fillId="3" borderId="5" xfId="0" applyFont="1" applyFill="1" applyBorder="1" applyAlignment="1">
      <alignment horizontal="left" vertical="center" wrapText="1"/>
    </xf>
    <xf numFmtId="0" fontId="30" fillId="3" borderId="5" xfId="0" applyFont="1" applyFill="1" applyBorder="1" applyAlignment="1">
      <alignment vertical="center"/>
    </xf>
    <xf numFmtId="0" fontId="30" fillId="3" borderId="5" xfId="0" applyFont="1" applyFill="1" applyBorder="1" applyAlignment="1">
      <alignment vertical="center" wrapText="1"/>
    </xf>
    <xf numFmtId="0" fontId="32" fillId="3" borderId="5" xfId="0" applyFont="1" applyFill="1" applyBorder="1" applyAlignment="1">
      <alignment vertical="center" wrapText="1"/>
    </xf>
    <xf numFmtId="0" fontId="32" fillId="3" borderId="5" xfId="0" applyFont="1" applyFill="1" applyBorder="1" applyAlignment="1">
      <alignment vertical="center"/>
    </xf>
    <xf numFmtId="0" fontId="30" fillId="3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30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5" borderId="5" xfId="0" applyFont="1" applyFill="1" applyBorder="1" applyAlignment="1">
      <alignment horizontal="left" vertical="center" wrapText="1"/>
    </xf>
    <xf numFmtId="0" fontId="8" fillId="6" borderId="5" xfId="2" applyFont="1" applyFill="1" applyBorder="1" applyAlignment="1">
      <alignment horizontal="center" vertical="center" wrapText="1"/>
    </xf>
    <xf numFmtId="0" fontId="31" fillId="6" borderId="5" xfId="2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8" fillId="2" borderId="5" xfId="2" applyFont="1" applyFill="1" applyBorder="1" applyAlignment="1">
      <alignment horizontal="center" vertical="center"/>
    </xf>
    <xf numFmtId="0" fontId="31" fillId="2" borderId="5" xfId="2" applyFont="1" applyFill="1" applyBorder="1" applyAlignment="1">
      <alignment horizontal="center" vertical="center"/>
    </xf>
    <xf numFmtId="0" fontId="31" fillId="4" borderId="5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31" fillId="8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 wrapText="1"/>
    </xf>
    <xf numFmtId="0" fontId="31" fillId="8" borderId="5" xfId="0" applyFont="1" applyFill="1" applyBorder="1" applyAlignment="1">
      <alignment horizontal="center" vertical="center" wrapText="1"/>
    </xf>
    <xf numFmtId="0" fontId="31" fillId="9" borderId="5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/>
    <xf numFmtId="0" fontId="31" fillId="3" borderId="5" xfId="0" applyFont="1" applyFill="1" applyBorder="1" applyAlignment="1">
      <alignment horizontal="center" vertical="center"/>
    </xf>
    <xf numFmtId="0" fontId="30" fillId="9" borderId="5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31" fillId="5" borderId="5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1" fillId="5" borderId="4" xfId="2" applyFont="1" applyFill="1" applyBorder="1" applyAlignment="1">
      <alignment horizontal="center" vertical="center"/>
    </xf>
    <xf numFmtId="0" fontId="8" fillId="5" borderId="4" xfId="2" applyFont="1" applyFill="1" applyBorder="1" applyAlignment="1">
      <alignment horizontal="center" vertical="center"/>
    </xf>
    <xf numFmtId="0" fontId="31" fillId="6" borderId="4" xfId="2" applyFont="1" applyFill="1" applyBorder="1" applyAlignment="1">
      <alignment horizontal="center" vertical="center" wrapText="1"/>
    </xf>
    <xf numFmtId="0" fontId="8" fillId="6" borderId="4" xfId="2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49" fontId="30" fillId="3" borderId="5" xfId="0" applyNumberFormat="1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 wrapText="1"/>
    </xf>
    <xf numFmtId="0" fontId="30" fillId="8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wrapText="1"/>
    </xf>
    <xf numFmtId="0" fontId="31" fillId="0" borderId="5" xfId="2" applyFont="1" applyFill="1" applyBorder="1" applyAlignment="1">
      <alignment horizontal="center" vertical="center" wrapText="1"/>
    </xf>
    <xf numFmtId="0" fontId="8" fillId="5" borderId="4" xfId="2" applyFont="1" applyFill="1" applyBorder="1" applyAlignment="1">
      <alignment horizontal="center" vertical="center" wrapText="1"/>
    </xf>
    <xf numFmtId="0" fontId="31" fillId="5" borderId="4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/>
    </xf>
    <xf numFmtId="0" fontId="31" fillId="0" borderId="4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 wrapText="1"/>
    </xf>
    <xf numFmtId="0" fontId="31" fillId="0" borderId="4" xfId="2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1" fillId="10" borderId="5" xfId="2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49" fontId="30" fillId="3" borderId="5" xfId="0" applyNumberFormat="1" applyFont="1" applyFill="1" applyBorder="1" applyAlignment="1">
      <alignment vertical="center" wrapText="1"/>
    </xf>
    <xf numFmtId="0" fontId="8" fillId="10" borderId="5" xfId="2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/>
    </xf>
    <xf numFmtId="0" fontId="8" fillId="10" borderId="4" xfId="2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30" fillId="0" borderId="4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90"/>
    </xf>
    <xf numFmtId="0" fontId="34" fillId="0" borderId="5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 wrapText="1"/>
    </xf>
    <xf numFmtId="0" fontId="34" fillId="0" borderId="5" xfId="0" applyFont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 textRotation="90"/>
    </xf>
    <xf numFmtId="0" fontId="4" fillId="0" borderId="0" xfId="0" applyFont="1" applyFill="1" applyBorder="1"/>
    <xf numFmtId="0" fontId="3" fillId="0" borderId="0" xfId="1" applyFont="1" applyFill="1" applyAlignment="1"/>
    <xf numFmtId="0" fontId="3" fillId="0" borderId="0" xfId="1" applyFont="1" applyFill="1" applyAlignment="1">
      <alignment vertical="distributed"/>
    </xf>
    <xf numFmtId="0" fontId="3" fillId="0" borderId="0" xfId="1" applyFont="1" applyFill="1" applyBorder="1" applyAlignment="1">
      <alignment vertical="distributed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4" fillId="0" borderId="0" xfId="0" applyFont="1" applyFill="1"/>
    <xf numFmtId="0" fontId="14" fillId="0" borderId="5" xfId="0" applyFont="1" applyFill="1" applyBorder="1" applyAlignment="1">
      <alignment horizontal="center" vertical="center" textRotation="90" wrapText="1"/>
    </xf>
    <xf numFmtId="0" fontId="31" fillId="11" borderId="5" xfId="2" applyFont="1" applyFill="1" applyBorder="1" applyAlignment="1">
      <alignment horizontal="center" vertical="center" wrapText="1"/>
    </xf>
    <xf numFmtId="0" fontId="31" fillId="11" borderId="4" xfId="2" applyFont="1" applyFill="1" applyBorder="1" applyAlignment="1">
      <alignment horizontal="center" vertical="center" wrapText="1"/>
    </xf>
    <xf numFmtId="0" fontId="3" fillId="0" borderId="0" xfId="0" applyFont="1"/>
    <xf numFmtId="0" fontId="15" fillId="6" borderId="4" xfId="2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vertical="center"/>
    </xf>
    <xf numFmtId="0" fontId="30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49" fontId="30" fillId="3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0" fillId="3" borderId="1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vertical="distributed"/>
    </xf>
    <xf numFmtId="0" fontId="3" fillId="0" borderId="0" xfId="1" applyFont="1" applyBorder="1" applyAlignment="1">
      <alignment horizontal="left" vertical="distributed"/>
    </xf>
    <xf numFmtId="0" fontId="15" fillId="0" borderId="5" xfId="0" applyFont="1" applyBorder="1" applyAlignment="1">
      <alignment horizontal="center" vertical="center"/>
    </xf>
    <xf numFmtId="0" fontId="13" fillId="3" borderId="5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/>
    <xf numFmtId="0" fontId="8" fillId="3" borderId="11" xfId="0" applyFont="1" applyFill="1" applyBorder="1"/>
    <xf numFmtId="0" fontId="8" fillId="3" borderId="9" xfId="0" applyFont="1" applyFill="1" applyBorder="1"/>
    <xf numFmtId="0" fontId="8" fillId="3" borderId="12" xfId="0" applyFont="1" applyFill="1" applyBorder="1"/>
    <xf numFmtId="0" fontId="8" fillId="3" borderId="13" xfId="0" applyFont="1" applyFill="1" applyBorder="1"/>
    <xf numFmtId="0" fontId="6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textRotation="90" wrapText="1"/>
    </xf>
    <xf numFmtId="0" fontId="30" fillId="0" borderId="6" xfId="0" applyFont="1" applyBorder="1" applyAlignment="1">
      <alignment horizontal="center" vertical="center" textRotation="90" wrapText="1"/>
    </xf>
    <xf numFmtId="0" fontId="30" fillId="0" borderId="7" xfId="0" applyFont="1" applyBorder="1" applyAlignment="1">
      <alignment horizontal="center" vertical="center" textRotation="90" wrapText="1"/>
    </xf>
    <xf numFmtId="0" fontId="8" fillId="0" borderId="6" xfId="0" applyFont="1" applyBorder="1"/>
    <xf numFmtId="0" fontId="8" fillId="0" borderId="7" xfId="0" applyFont="1" applyBorder="1"/>
    <xf numFmtId="0" fontId="30" fillId="0" borderId="4" xfId="0" applyFont="1" applyBorder="1" applyAlignment="1">
      <alignment horizontal="center" vertical="center" textRotation="90"/>
    </xf>
    <xf numFmtId="0" fontId="30" fillId="0" borderId="6" xfId="0" applyFont="1" applyBorder="1" applyAlignment="1">
      <alignment horizontal="center" vertical="center" textRotation="90"/>
    </xf>
    <xf numFmtId="0" fontId="30" fillId="0" borderId="7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4" fillId="0" borderId="0" xfId="0" applyFont="1" applyBorder="1" applyAlignment="1"/>
    <xf numFmtId="0" fontId="16" fillId="8" borderId="5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0" fillId="8" borderId="5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8" borderId="8" xfId="0" applyFont="1" applyFill="1" applyBorder="1" applyAlignment="1">
      <alignment horizontal="center" vertical="center" wrapText="1"/>
    </xf>
    <xf numFmtId="0" fontId="30" fillId="8" borderId="10" xfId="0" applyFont="1" applyFill="1" applyBorder="1" applyAlignment="1">
      <alignment horizontal="center" vertical="center" wrapText="1"/>
    </xf>
    <xf numFmtId="0" fontId="30" fillId="8" borderId="11" xfId="0" applyFont="1" applyFill="1" applyBorder="1" applyAlignment="1">
      <alignment horizontal="center" vertical="center" wrapText="1"/>
    </xf>
    <xf numFmtId="0" fontId="30" fillId="8" borderId="9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30" fillId="8" borderId="13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30" fillId="8" borderId="4" xfId="0" applyFont="1" applyFill="1" applyBorder="1" applyAlignment="1">
      <alignment horizontal="center" vertical="center" wrapText="1"/>
    </xf>
    <xf numFmtId="0" fontId="30" fillId="8" borderId="7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5" fillId="0" borderId="5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5" xfId="2" applyFont="1" applyBorder="1" applyAlignment="1">
      <alignment horizontal="center" textRotation="89"/>
    </xf>
    <xf numFmtId="0" fontId="13" fillId="0" borderId="4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14" fillId="0" borderId="6" xfId="0" applyFont="1" applyBorder="1"/>
    <xf numFmtId="0" fontId="14" fillId="0" borderId="7" xfId="0" applyFont="1" applyBorder="1"/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Y63"/>
  <sheetViews>
    <sheetView view="pageBreakPreview" topLeftCell="A22" zoomScale="85" zoomScaleNormal="100" zoomScaleSheetLayoutView="85" zoomScalePageLayoutView="85" workbookViewId="0">
      <selection activeCell="S28" sqref="S28"/>
    </sheetView>
  </sheetViews>
  <sheetFormatPr defaultRowHeight="15"/>
  <cols>
    <col min="1" max="1" width="7.140625" style="1" customWidth="1"/>
    <col min="2" max="2" width="28.85546875" style="1" customWidth="1"/>
    <col min="3" max="3" width="7.140625" style="1" customWidth="1"/>
    <col min="4" max="5" width="2.7109375" style="18" customWidth="1"/>
    <col min="6" max="11" width="2.7109375" style="1" customWidth="1"/>
    <col min="12" max="12" width="2.7109375" style="18" customWidth="1"/>
    <col min="13" max="18" width="2.7109375" style="1" customWidth="1"/>
    <col min="19" max="20" width="2.7109375" style="18" customWidth="1"/>
    <col min="21" max="24" width="2.7109375" style="1" customWidth="1"/>
    <col min="25" max="25" width="2.7109375" style="18" customWidth="1"/>
    <col min="26" max="33" width="2.7109375" style="1" customWidth="1"/>
    <col min="34" max="34" width="2.7109375" style="18" customWidth="1"/>
    <col min="35" max="42" width="2.7109375" style="1" customWidth="1"/>
    <col min="43" max="44" width="2.7109375" style="18" customWidth="1"/>
    <col min="45" max="45" width="3.28515625" style="1" customWidth="1"/>
    <col min="46" max="46" width="2.7109375" style="1" customWidth="1"/>
    <col min="47" max="47" width="4.42578125" style="1" bestFit="1" customWidth="1"/>
    <col min="48" max="48" width="5.28515625" style="1" bestFit="1" customWidth="1"/>
    <col min="49" max="49" width="5.5703125" style="1" bestFit="1" customWidth="1"/>
    <col min="50" max="51" width="2.7109375" style="1" customWidth="1"/>
    <col min="52" max="16384" width="9.140625" style="1"/>
  </cols>
  <sheetData>
    <row r="3" spans="1:51" ht="15.75">
      <c r="B3" s="32"/>
      <c r="C3" s="32"/>
      <c r="D3" s="34"/>
      <c r="E3" s="34"/>
      <c r="F3" s="32"/>
      <c r="G3" s="32"/>
      <c r="AK3" s="208" t="s">
        <v>0</v>
      </c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</row>
    <row r="4" spans="1:51" ht="15.75" customHeight="1">
      <c r="B4" s="30"/>
      <c r="C4" s="30"/>
      <c r="D4" s="35"/>
      <c r="E4" s="35"/>
      <c r="F4" s="30"/>
      <c r="G4" s="30"/>
      <c r="AK4" s="209" t="s">
        <v>1</v>
      </c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</row>
    <row r="5" spans="1:51" ht="15.75" customHeight="1">
      <c r="B5" s="31"/>
      <c r="C5" s="31"/>
      <c r="D5" s="36"/>
      <c r="E5" s="36"/>
      <c r="F5" s="31"/>
      <c r="G5" s="31"/>
      <c r="H5" s="31"/>
      <c r="I5" s="31"/>
      <c r="J5" s="31"/>
      <c r="K5" s="31"/>
      <c r="L5" s="36"/>
      <c r="AK5" s="210" t="s">
        <v>2</v>
      </c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</row>
    <row r="6" spans="1:51" ht="15.75" customHeight="1">
      <c r="B6" s="31"/>
      <c r="C6" s="31"/>
      <c r="D6" s="36"/>
      <c r="E6" s="36"/>
      <c r="F6" s="31"/>
      <c r="G6" s="31"/>
      <c r="H6" s="31"/>
      <c r="I6" s="31"/>
      <c r="J6" s="31"/>
      <c r="K6" s="31"/>
      <c r="L6" s="36"/>
      <c r="AK6" s="210" t="s">
        <v>3</v>
      </c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</row>
    <row r="8" spans="1:51" ht="18.75">
      <c r="J8" s="230" t="s">
        <v>4</v>
      </c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34"/>
      <c r="AI8" s="32"/>
      <c r="AJ8" s="32"/>
      <c r="AK8" s="32"/>
      <c r="AL8" s="32"/>
      <c r="AM8" s="32"/>
      <c r="AN8" s="32"/>
      <c r="AO8" s="32"/>
      <c r="AP8" s="32"/>
      <c r="AQ8" s="34"/>
      <c r="AR8" s="34"/>
      <c r="AS8" s="32"/>
      <c r="AT8" s="32"/>
      <c r="AU8" s="32"/>
      <c r="AV8" s="32"/>
    </row>
    <row r="9" spans="1:51" ht="15.75">
      <c r="J9" s="231" t="s">
        <v>5</v>
      </c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35"/>
      <c r="AI9" s="30"/>
      <c r="AJ9" s="30"/>
      <c r="AK9" s="30"/>
      <c r="AL9" s="30"/>
      <c r="AM9" s="30"/>
      <c r="AN9" s="30"/>
      <c r="AO9" s="30"/>
      <c r="AP9" s="30"/>
      <c r="AQ9" s="35"/>
      <c r="AR9" s="35"/>
      <c r="AS9" s="30"/>
      <c r="AT9" s="30"/>
      <c r="AU9" s="30"/>
      <c r="AV9" s="30"/>
    </row>
    <row r="10" spans="1:51" ht="15.75">
      <c r="J10" s="232" t="s">
        <v>6</v>
      </c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36"/>
      <c r="AI10" s="31"/>
      <c r="AJ10" s="31"/>
      <c r="AK10" s="31"/>
      <c r="AL10" s="31"/>
      <c r="AM10" s="31"/>
      <c r="AN10" s="31"/>
      <c r="AO10" s="31"/>
      <c r="AP10" s="31"/>
      <c r="AQ10" s="36"/>
      <c r="AR10" s="36"/>
      <c r="AS10" s="31"/>
      <c r="AT10" s="31"/>
      <c r="AU10" s="31"/>
      <c r="AV10" s="31"/>
    </row>
    <row r="11" spans="1:51" ht="18.75">
      <c r="J11" s="230" t="s">
        <v>7</v>
      </c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36"/>
      <c r="AI11" s="31"/>
      <c r="AJ11" s="31"/>
      <c r="AK11" s="31"/>
      <c r="AL11" s="31"/>
      <c r="AM11" s="31"/>
      <c r="AN11" s="31"/>
      <c r="AO11" s="31"/>
      <c r="AP11" s="31"/>
      <c r="AQ11" s="36"/>
      <c r="AR11" s="36"/>
      <c r="AS11" s="31"/>
      <c r="AT11" s="31"/>
      <c r="AU11" s="31"/>
      <c r="AV11" s="31"/>
    </row>
    <row r="12" spans="1:51">
      <c r="J12" s="233" t="s">
        <v>8</v>
      </c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19"/>
      <c r="AI12" s="2"/>
    </row>
    <row r="14" spans="1:51">
      <c r="N14" s="3" t="s">
        <v>9</v>
      </c>
      <c r="O14" s="3"/>
      <c r="P14" s="3"/>
      <c r="Q14" s="3"/>
      <c r="R14" s="3"/>
      <c r="S14" s="38"/>
      <c r="T14" s="33" t="s">
        <v>10</v>
      </c>
      <c r="U14" s="4"/>
      <c r="V14" s="4"/>
      <c r="X14" s="1" t="s">
        <v>123</v>
      </c>
    </row>
    <row r="16" spans="1:51" ht="18">
      <c r="A16" s="234" t="s">
        <v>11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</row>
    <row r="17" spans="1:51" ht="15.75">
      <c r="A17" s="5"/>
    </row>
    <row r="18" spans="1:51" ht="18.75">
      <c r="A18" s="235" t="s">
        <v>12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</row>
    <row r="19" spans="1:51" ht="170.25">
      <c r="A19" s="237" t="s">
        <v>13</v>
      </c>
      <c r="B19" s="237" t="s">
        <v>14</v>
      </c>
      <c r="C19" s="242" t="s">
        <v>15</v>
      </c>
      <c r="D19" s="64" t="s">
        <v>16</v>
      </c>
      <c r="E19" s="64" t="s">
        <v>17</v>
      </c>
      <c r="F19" s="61" t="s">
        <v>18</v>
      </c>
      <c r="G19" s="61" t="s">
        <v>19</v>
      </c>
      <c r="H19" s="61" t="s">
        <v>20</v>
      </c>
      <c r="I19" s="61" t="s">
        <v>21</v>
      </c>
      <c r="J19" s="61" t="s">
        <v>22</v>
      </c>
      <c r="K19" s="61" t="s">
        <v>23</v>
      </c>
      <c r="L19" s="62" t="s">
        <v>24</v>
      </c>
      <c r="M19" s="63" t="s">
        <v>203</v>
      </c>
      <c r="N19" s="63" t="s">
        <v>26</v>
      </c>
      <c r="O19" s="63" t="s">
        <v>27</v>
      </c>
      <c r="P19" s="63" t="s">
        <v>28</v>
      </c>
      <c r="Q19" s="63" t="s">
        <v>29</v>
      </c>
      <c r="R19" s="63" t="s">
        <v>30</v>
      </c>
      <c r="S19" s="62" t="s">
        <v>31</v>
      </c>
      <c r="T19" s="62" t="s">
        <v>32</v>
      </c>
      <c r="U19" s="63" t="s">
        <v>33</v>
      </c>
      <c r="V19" s="63" t="s">
        <v>34</v>
      </c>
      <c r="W19" s="63" t="s">
        <v>35</v>
      </c>
      <c r="X19" s="63" t="s">
        <v>36</v>
      </c>
      <c r="Y19" s="62" t="s">
        <v>37</v>
      </c>
      <c r="Z19" s="63" t="s">
        <v>38</v>
      </c>
      <c r="AA19" s="63" t="s">
        <v>39</v>
      </c>
      <c r="AB19" s="63" t="s">
        <v>40</v>
      </c>
      <c r="AC19" s="63" t="s">
        <v>41</v>
      </c>
      <c r="AD19" s="63" t="s">
        <v>42</v>
      </c>
      <c r="AE19" s="63" t="s">
        <v>43</v>
      </c>
      <c r="AF19" s="63" t="s">
        <v>44</v>
      </c>
      <c r="AG19" s="63" t="s">
        <v>45</v>
      </c>
      <c r="AH19" s="64" t="s">
        <v>46</v>
      </c>
      <c r="AI19" s="61" t="s">
        <v>47</v>
      </c>
      <c r="AJ19" s="61" t="s">
        <v>48</v>
      </c>
      <c r="AK19" s="63" t="s">
        <v>49</v>
      </c>
      <c r="AL19" s="61" t="s">
        <v>50</v>
      </c>
      <c r="AM19" s="61" t="s">
        <v>51</v>
      </c>
      <c r="AN19" s="61" t="s">
        <v>52</v>
      </c>
      <c r="AO19" s="61" t="s">
        <v>53</v>
      </c>
      <c r="AP19" s="61" t="s">
        <v>54</v>
      </c>
      <c r="AQ19" s="64" t="s">
        <v>55</v>
      </c>
      <c r="AR19" s="64" t="s">
        <v>56</v>
      </c>
      <c r="AS19" s="61" t="s">
        <v>57</v>
      </c>
      <c r="AT19" s="61" t="s">
        <v>58</v>
      </c>
      <c r="AU19" s="65" t="s">
        <v>59</v>
      </c>
      <c r="AV19" s="65" t="s">
        <v>60</v>
      </c>
      <c r="AW19" s="65" t="s">
        <v>61</v>
      </c>
      <c r="AX19" s="61"/>
      <c r="AY19" s="6"/>
    </row>
    <row r="20" spans="1:51" ht="18.75" customHeight="1">
      <c r="A20" s="238"/>
      <c r="B20" s="240"/>
      <c r="C20" s="243"/>
      <c r="D20" s="245" t="s">
        <v>62</v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9"/>
    </row>
    <row r="21" spans="1:51" ht="18" customHeight="1">
      <c r="A21" s="238"/>
      <c r="B21" s="240"/>
      <c r="C21" s="243"/>
      <c r="D21" s="164">
        <v>36</v>
      </c>
      <c r="E21" s="164">
        <v>37</v>
      </c>
      <c r="F21" s="163">
        <v>38</v>
      </c>
      <c r="G21" s="163">
        <v>39</v>
      </c>
      <c r="H21" s="163">
        <v>40</v>
      </c>
      <c r="I21" s="163">
        <v>41</v>
      </c>
      <c r="J21" s="163">
        <v>42</v>
      </c>
      <c r="K21" s="163">
        <v>43</v>
      </c>
      <c r="L21" s="164">
        <v>44</v>
      </c>
      <c r="M21" s="163">
        <v>45</v>
      </c>
      <c r="N21" s="163">
        <v>46</v>
      </c>
      <c r="O21" s="163">
        <v>47</v>
      </c>
      <c r="P21" s="163">
        <v>48</v>
      </c>
      <c r="Q21" s="163">
        <v>49</v>
      </c>
      <c r="R21" s="163">
        <v>50</v>
      </c>
      <c r="S21" s="164">
        <v>51</v>
      </c>
      <c r="T21" s="164">
        <v>52</v>
      </c>
      <c r="U21" s="165">
        <v>1</v>
      </c>
      <c r="V21" s="165">
        <v>2</v>
      </c>
      <c r="W21" s="165">
        <v>3</v>
      </c>
      <c r="X21" s="165">
        <v>4</v>
      </c>
      <c r="Y21" s="166">
        <v>5</v>
      </c>
      <c r="Z21" s="165">
        <v>6</v>
      </c>
      <c r="AA21" s="165">
        <v>7</v>
      </c>
      <c r="AB21" s="165">
        <v>8</v>
      </c>
      <c r="AC21" s="165">
        <v>9</v>
      </c>
      <c r="AD21" s="165">
        <v>10</v>
      </c>
      <c r="AE21" s="165">
        <v>11</v>
      </c>
      <c r="AF21" s="165">
        <v>12</v>
      </c>
      <c r="AG21" s="165">
        <v>13</v>
      </c>
      <c r="AH21" s="166">
        <v>14</v>
      </c>
      <c r="AI21" s="165">
        <v>15</v>
      </c>
      <c r="AJ21" s="165">
        <v>16</v>
      </c>
      <c r="AK21" s="165">
        <v>17</v>
      </c>
      <c r="AL21" s="165">
        <v>18</v>
      </c>
      <c r="AM21" s="165">
        <v>19</v>
      </c>
      <c r="AN21" s="165">
        <v>20</v>
      </c>
      <c r="AO21" s="165">
        <v>21</v>
      </c>
      <c r="AP21" s="165">
        <v>22</v>
      </c>
      <c r="AQ21" s="166">
        <v>23</v>
      </c>
      <c r="AR21" s="166">
        <v>24</v>
      </c>
      <c r="AS21" s="165">
        <v>25</v>
      </c>
      <c r="AT21" s="165">
        <v>26</v>
      </c>
      <c r="AU21" s="165"/>
      <c r="AV21" s="165"/>
      <c r="AW21" s="165"/>
      <c r="AX21" s="165"/>
      <c r="AY21" s="7"/>
    </row>
    <row r="22" spans="1:51" ht="18.75" customHeight="1">
      <c r="A22" s="238"/>
      <c r="B22" s="240"/>
      <c r="C22" s="243"/>
      <c r="D22" s="247" t="s">
        <v>63</v>
      </c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11"/>
    </row>
    <row r="23" spans="1:51" ht="20.25" customHeight="1">
      <c r="A23" s="239"/>
      <c r="B23" s="241"/>
      <c r="C23" s="244"/>
      <c r="D23" s="164">
        <v>1</v>
      </c>
      <c r="E23" s="164">
        <v>2</v>
      </c>
      <c r="F23" s="163">
        <v>3</v>
      </c>
      <c r="G23" s="163">
        <v>4</v>
      </c>
      <c r="H23" s="163">
        <v>5</v>
      </c>
      <c r="I23" s="163">
        <v>6</v>
      </c>
      <c r="J23" s="163">
        <v>7</v>
      </c>
      <c r="K23" s="163">
        <v>8</v>
      </c>
      <c r="L23" s="164">
        <v>9</v>
      </c>
      <c r="M23" s="163">
        <v>10</v>
      </c>
      <c r="N23" s="163">
        <v>11</v>
      </c>
      <c r="O23" s="163">
        <v>12</v>
      </c>
      <c r="P23" s="163">
        <v>13</v>
      </c>
      <c r="Q23" s="163">
        <v>14</v>
      </c>
      <c r="R23" s="163">
        <v>15</v>
      </c>
      <c r="S23" s="164">
        <v>16</v>
      </c>
      <c r="T23" s="164">
        <v>17</v>
      </c>
      <c r="U23" s="163">
        <v>18</v>
      </c>
      <c r="V23" s="163">
        <v>19</v>
      </c>
      <c r="W23" s="163">
        <v>20</v>
      </c>
      <c r="X23" s="163">
        <v>21</v>
      </c>
      <c r="Y23" s="164">
        <v>22</v>
      </c>
      <c r="Z23" s="163">
        <v>23</v>
      </c>
      <c r="AA23" s="163">
        <v>24</v>
      </c>
      <c r="AB23" s="163">
        <v>25</v>
      </c>
      <c r="AC23" s="163">
        <v>26</v>
      </c>
      <c r="AD23" s="163">
        <v>27</v>
      </c>
      <c r="AE23" s="163">
        <v>28</v>
      </c>
      <c r="AF23" s="163">
        <v>29</v>
      </c>
      <c r="AG23" s="163">
        <v>30</v>
      </c>
      <c r="AH23" s="164">
        <v>31</v>
      </c>
      <c r="AI23" s="163">
        <v>32</v>
      </c>
      <c r="AJ23" s="163">
        <v>33</v>
      </c>
      <c r="AK23" s="163">
        <v>34</v>
      </c>
      <c r="AL23" s="163">
        <v>35</v>
      </c>
      <c r="AM23" s="163">
        <v>36</v>
      </c>
      <c r="AN23" s="163">
        <v>37</v>
      </c>
      <c r="AO23" s="163">
        <v>38</v>
      </c>
      <c r="AP23" s="163">
        <v>39</v>
      </c>
      <c r="AQ23" s="164">
        <v>40</v>
      </c>
      <c r="AR23" s="164">
        <v>41</v>
      </c>
      <c r="AS23" s="163">
        <v>42</v>
      </c>
      <c r="AT23" s="163">
        <v>43</v>
      </c>
      <c r="AU23" s="168"/>
      <c r="AV23" s="168"/>
      <c r="AW23" s="167"/>
      <c r="AX23" s="167"/>
      <c r="AY23" s="14"/>
    </row>
    <row r="24" spans="1:51" ht="28.5">
      <c r="A24" s="183" t="s">
        <v>232</v>
      </c>
      <c r="B24" s="184" t="s">
        <v>231</v>
      </c>
      <c r="C24" s="68"/>
      <c r="D24" s="72"/>
      <c r="E24" s="72"/>
      <c r="F24" s="69"/>
      <c r="G24" s="69"/>
      <c r="H24" s="69"/>
      <c r="I24" s="69"/>
      <c r="J24" s="69"/>
      <c r="K24" s="70"/>
      <c r="L24" s="71"/>
      <c r="M24" s="70"/>
      <c r="N24" s="70"/>
      <c r="O24" s="70"/>
      <c r="P24" s="70"/>
      <c r="Q24" s="70"/>
      <c r="R24" s="70"/>
      <c r="S24" s="71"/>
      <c r="T24" s="71"/>
      <c r="U24" s="70"/>
      <c r="V24" s="70"/>
      <c r="W24" s="187"/>
      <c r="X24" s="70"/>
      <c r="Y24" s="71"/>
      <c r="Z24" s="70"/>
      <c r="AA24" s="70"/>
      <c r="AB24" s="70"/>
      <c r="AC24" s="70"/>
      <c r="AD24" s="70"/>
      <c r="AE24" s="70"/>
      <c r="AF24" s="70"/>
      <c r="AG24" s="70"/>
      <c r="AH24" s="72"/>
      <c r="AI24" s="69"/>
      <c r="AJ24" s="69"/>
      <c r="AK24" s="69"/>
      <c r="AL24" s="70"/>
      <c r="AM24" s="69"/>
      <c r="AN24" s="69"/>
      <c r="AO24" s="69"/>
      <c r="AP24" s="69"/>
      <c r="AQ24" s="72"/>
      <c r="AR24" s="72"/>
      <c r="AS24" s="73"/>
      <c r="AT24" s="73"/>
      <c r="AU24" s="73"/>
      <c r="AV24" s="73"/>
      <c r="AW24" s="73"/>
      <c r="AX24" s="73"/>
      <c r="AY24" s="15"/>
    </row>
    <row r="25" spans="1:51" ht="12.75" customHeight="1">
      <c r="A25" s="220" t="s">
        <v>66</v>
      </c>
      <c r="B25" s="222" t="s">
        <v>67</v>
      </c>
      <c r="C25" s="75" t="s">
        <v>64</v>
      </c>
      <c r="D25" s="84">
        <v>2</v>
      </c>
      <c r="E25" s="84">
        <v>2</v>
      </c>
      <c r="F25" s="85">
        <v>2</v>
      </c>
      <c r="G25" s="85">
        <v>2</v>
      </c>
      <c r="H25" s="85">
        <v>2</v>
      </c>
      <c r="I25" s="85">
        <v>2</v>
      </c>
      <c r="J25" s="85">
        <v>2</v>
      </c>
      <c r="K25" s="85">
        <v>2</v>
      </c>
      <c r="L25" s="84">
        <v>4</v>
      </c>
      <c r="M25" s="85">
        <v>4</v>
      </c>
      <c r="N25" s="85">
        <v>4</v>
      </c>
      <c r="O25" s="85">
        <v>4</v>
      </c>
      <c r="P25" s="85">
        <v>4</v>
      </c>
      <c r="Q25" s="85">
        <v>4</v>
      </c>
      <c r="R25" s="85">
        <v>4</v>
      </c>
      <c r="S25" s="84">
        <v>4</v>
      </c>
      <c r="T25" s="84">
        <v>4</v>
      </c>
      <c r="U25" s="199" t="s">
        <v>189</v>
      </c>
      <c r="V25" s="199" t="s">
        <v>189</v>
      </c>
      <c r="W25" s="85">
        <v>2</v>
      </c>
      <c r="X25" s="85">
        <v>2</v>
      </c>
      <c r="Y25" s="84">
        <v>2</v>
      </c>
      <c r="Z25" s="85">
        <v>2</v>
      </c>
      <c r="AA25" s="85">
        <v>2</v>
      </c>
      <c r="AB25" s="85">
        <v>2</v>
      </c>
      <c r="AC25" s="85">
        <v>2</v>
      </c>
      <c r="AD25" s="85">
        <v>2</v>
      </c>
      <c r="AE25" s="85">
        <v>2</v>
      </c>
      <c r="AF25" s="85">
        <v>2</v>
      </c>
      <c r="AG25" s="85">
        <v>2</v>
      </c>
      <c r="AH25" s="84">
        <v>4</v>
      </c>
      <c r="AI25" s="85">
        <v>4</v>
      </c>
      <c r="AJ25" s="85">
        <v>4</v>
      </c>
      <c r="AK25" s="85">
        <v>4</v>
      </c>
      <c r="AL25" s="85">
        <v>4</v>
      </c>
      <c r="AM25" s="85">
        <v>4</v>
      </c>
      <c r="AN25" s="85">
        <v>4</v>
      </c>
      <c r="AO25" s="85">
        <v>4</v>
      </c>
      <c r="AP25" s="85">
        <v>4</v>
      </c>
      <c r="AQ25" s="84">
        <v>4</v>
      </c>
      <c r="AR25" s="84">
        <v>3</v>
      </c>
      <c r="AS25" s="143" t="s">
        <v>148</v>
      </c>
      <c r="AT25" s="199" t="s">
        <v>189</v>
      </c>
      <c r="AU25" s="76">
        <f t="shared" ref="AU25:AU32" si="0">SUM(D25:T25)</f>
        <v>52</v>
      </c>
      <c r="AV25" s="76">
        <f t="shared" ref="AV25:AV32" si="1">SUM(W25:AT25)</f>
        <v>65</v>
      </c>
      <c r="AW25" s="76">
        <f t="shared" ref="AW25:AW32" si="2">SUM(AU25:AV25)</f>
        <v>117</v>
      </c>
      <c r="AX25" s="77"/>
      <c r="AY25" s="15"/>
    </row>
    <row r="26" spans="1:51" ht="12.75" customHeight="1">
      <c r="A26" s="221"/>
      <c r="B26" s="223"/>
      <c r="C26" s="78" t="s">
        <v>204</v>
      </c>
      <c r="D26" s="80"/>
      <c r="E26" s="80"/>
      <c r="F26" s="79"/>
      <c r="G26" s="79"/>
      <c r="H26" s="79"/>
      <c r="I26" s="79"/>
      <c r="J26" s="79"/>
      <c r="K26" s="79"/>
      <c r="L26" s="80"/>
      <c r="M26" s="79">
        <v>2</v>
      </c>
      <c r="N26" s="79">
        <v>2</v>
      </c>
      <c r="O26" s="79">
        <v>2</v>
      </c>
      <c r="P26" s="79">
        <v>2</v>
      </c>
      <c r="Q26" s="79">
        <v>2</v>
      </c>
      <c r="R26" s="79">
        <v>2</v>
      </c>
      <c r="S26" s="80">
        <v>2</v>
      </c>
      <c r="T26" s="80">
        <v>2</v>
      </c>
      <c r="U26" s="199"/>
      <c r="V26" s="199"/>
      <c r="W26" s="79">
        <v>1</v>
      </c>
      <c r="X26" s="79">
        <v>2</v>
      </c>
      <c r="Y26" s="80">
        <v>2</v>
      </c>
      <c r="Z26" s="79">
        <v>2</v>
      </c>
      <c r="AA26" s="79">
        <v>2</v>
      </c>
      <c r="AB26" s="79">
        <v>2</v>
      </c>
      <c r="AC26" s="79">
        <v>2</v>
      </c>
      <c r="AD26" s="79">
        <v>2</v>
      </c>
      <c r="AE26" s="79">
        <v>2</v>
      </c>
      <c r="AF26" s="79">
        <v>2</v>
      </c>
      <c r="AG26" s="79">
        <v>2</v>
      </c>
      <c r="AH26" s="80">
        <v>2</v>
      </c>
      <c r="AI26" s="79">
        <v>2</v>
      </c>
      <c r="AJ26" s="79">
        <v>2</v>
      </c>
      <c r="AK26" s="79">
        <v>2</v>
      </c>
      <c r="AL26" s="79">
        <v>2</v>
      </c>
      <c r="AM26" s="79">
        <v>2</v>
      </c>
      <c r="AN26" s="79">
        <v>2</v>
      </c>
      <c r="AO26" s="79">
        <v>2</v>
      </c>
      <c r="AP26" s="79">
        <v>2</v>
      </c>
      <c r="AQ26" s="80">
        <v>2</v>
      </c>
      <c r="AR26" s="80">
        <v>2</v>
      </c>
      <c r="AS26" s="118" t="s">
        <v>190</v>
      </c>
      <c r="AT26" s="199"/>
      <c r="AU26" s="76">
        <f t="shared" si="0"/>
        <v>16</v>
      </c>
      <c r="AV26" s="76">
        <f t="shared" si="1"/>
        <v>43</v>
      </c>
      <c r="AW26" s="76">
        <f t="shared" si="2"/>
        <v>59</v>
      </c>
      <c r="AX26" s="74"/>
      <c r="AY26" s="15"/>
    </row>
    <row r="27" spans="1:51" ht="12.75" customHeight="1">
      <c r="A27" s="220" t="s">
        <v>68</v>
      </c>
      <c r="B27" s="222" t="s">
        <v>69</v>
      </c>
      <c r="C27" s="81" t="s">
        <v>64</v>
      </c>
      <c r="D27" s="84">
        <v>4</v>
      </c>
      <c r="E27" s="84">
        <v>4</v>
      </c>
      <c r="F27" s="85">
        <v>6</v>
      </c>
      <c r="G27" s="85">
        <v>6</v>
      </c>
      <c r="H27" s="85">
        <v>6</v>
      </c>
      <c r="I27" s="85">
        <v>6</v>
      </c>
      <c r="J27" s="85">
        <v>6</v>
      </c>
      <c r="K27" s="85">
        <v>6</v>
      </c>
      <c r="L27" s="84">
        <v>4</v>
      </c>
      <c r="M27" s="85">
        <v>4</v>
      </c>
      <c r="N27" s="85">
        <v>4</v>
      </c>
      <c r="O27" s="85">
        <v>4</v>
      </c>
      <c r="P27" s="85">
        <v>4</v>
      </c>
      <c r="Q27" s="85">
        <v>4</v>
      </c>
      <c r="R27" s="85">
        <v>4</v>
      </c>
      <c r="S27" s="84">
        <v>6</v>
      </c>
      <c r="T27" s="84">
        <v>6</v>
      </c>
      <c r="U27" s="199" t="s">
        <v>189</v>
      </c>
      <c r="V27" s="199" t="s">
        <v>189</v>
      </c>
      <c r="W27" s="85">
        <v>6</v>
      </c>
      <c r="X27" s="85">
        <v>6</v>
      </c>
      <c r="Y27" s="84">
        <v>6</v>
      </c>
      <c r="Z27" s="85">
        <v>6</v>
      </c>
      <c r="AA27" s="85">
        <v>6</v>
      </c>
      <c r="AB27" s="85">
        <v>6</v>
      </c>
      <c r="AC27" s="85">
        <v>6</v>
      </c>
      <c r="AD27" s="85">
        <v>6</v>
      </c>
      <c r="AE27" s="85">
        <v>6</v>
      </c>
      <c r="AF27" s="85">
        <v>6</v>
      </c>
      <c r="AG27" s="85">
        <v>6</v>
      </c>
      <c r="AH27" s="84">
        <v>4</v>
      </c>
      <c r="AI27" s="85">
        <v>4</v>
      </c>
      <c r="AJ27" s="85">
        <v>4</v>
      </c>
      <c r="AK27" s="85">
        <v>4</v>
      </c>
      <c r="AL27" s="85">
        <v>4</v>
      </c>
      <c r="AM27" s="85">
        <v>4</v>
      </c>
      <c r="AN27" s="85">
        <v>4</v>
      </c>
      <c r="AO27" s="85">
        <v>4</v>
      </c>
      <c r="AP27" s="85">
        <v>4</v>
      </c>
      <c r="AQ27" s="84">
        <v>4</v>
      </c>
      <c r="AR27" s="84">
        <v>5</v>
      </c>
      <c r="AS27" s="118" t="s">
        <v>190</v>
      </c>
      <c r="AT27" s="199" t="s">
        <v>189</v>
      </c>
      <c r="AU27" s="76">
        <f t="shared" si="0"/>
        <v>84</v>
      </c>
      <c r="AV27" s="76">
        <f t="shared" si="1"/>
        <v>111</v>
      </c>
      <c r="AW27" s="76">
        <f t="shared" si="2"/>
        <v>195</v>
      </c>
      <c r="AX27" s="74"/>
      <c r="AY27" s="15"/>
    </row>
    <row r="28" spans="1:51" ht="12.75" customHeight="1">
      <c r="A28" s="221"/>
      <c r="B28" s="223"/>
      <c r="C28" s="78" t="s">
        <v>204</v>
      </c>
      <c r="D28" s="80">
        <v>2</v>
      </c>
      <c r="E28" s="80">
        <v>2</v>
      </c>
      <c r="F28" s="79">
        <v>2</v>
      </c>
      <c r="G28" s="79">
        <v>2</v>
      </c>
      <c r="H28" s="79">
        <v>2</v>
      </c>
      <c r="I28" s="79">
        <v>2</v>
      </c>
      <c r="J28" s="79">
        <v>2</v>
      </c>
      <c r="K28" s="79">
        <v>2</v>
      </c>
      <c r="L28" s="80">
        <v>2</v>
      </c>
      <c r="M28" s="79">
        <v>2</v>
      </c>
      <c r="N28" s="79">
        <v>2</v>
      </c>
      <c r="O28" s="79">
        <v>2</v>
      </c>
      <c r="P28" s="79">
        <v>2</v>
      </c>
      <c r="Q28" s="79">
        <v>2</v>
      </c>
      <c r="R28" s="79">
        <v>2</v>
      </c>
      <c r="S28" s="80">
        <v>2</v>
      </c>
      <c r="T28" s="80">
        <v>2</v>
      </c>
      <c r="U28" s="199"/>
      <c r="V28" s="199"/>
      <c r="W28" s="79">
        <v>5</v>
      </c>
      <c r="X28" s="79">
        <v>4</v>
      </c>
      <c r="Y28" s="80">
        <v>4</v>
      </c>
      <c r="Z28" s="79">
        <v>2</v>
      </c>
      <c r="AA28" s="79">
        <v>2</v>
      </c>
      <c r="AB28" s="79">
        <v>2</v>
      </c>
      <c r="AC28" s="79">
        <v>2</v>
      </c>
      <c r="AD28" s="79">
        <v>2</v>
      </c>
      <c r="AE28" s="79">
        <v>4</v>
      </c>
      <c r="AF28" s="79">
        <v>2</v>
      </c>
      <c r="AG28" s="79">
        <v>2</v>
      </c>
      <c r="AH28" s="80">
        <v>2</v>
      </c>
      <c r="AI28" s="79">
        <v>2</v>
      </c>
      <c r="AJ28" s="79">
        <v>2</v>
      </c>
      <c r="AK28" s="79">
        <v>4</v>
      </c>
      <c r="AL28" s="79">
        <v>2</v>
      </c>
      <c r="AM28" s="79">
        <v>4</v>
      </c>
      <c r="AN28" s="79">
        <v>2</v>
      </c>
      <c r="AO28" s="79">
        <v>4</v>
      </c>
      <c r="AP28" s="79">
        <v>2</v>
      </c>
      <c r="AQ28" s="80">
        <v>4</v>
      </c>
      <c r="AR28" s="80">
        <v>4</v>
      </c>
      <c r="AS28" s="118" t="s">
        <v>190</v>
      </c>
      <c r="AT28" s="199"/>
      <c r="AU28" s="76">
        <f t="shared" si="0"/>
        <v>34</v>
      </c>
      <c r="AV28" s="76">
        <f t="shared" si="1"/>
        <v>63</v>
      </c>
      <c r="AW28" s="76">
        <f t="shared" si="2"/>
        <v>97</v>
      </c>
      <c r="AX28" s="74"/>
      <c r="AY28" s="15"/>
    </row>
    <row r="29" spans="1:51" ht="12.75" customHeight="1">
      <c r="A29" s="220" t="s">
        <v>70</v>
      </c>
      <c r="B29" s="222" t="s">
        <v>71</v>
      </c>
      <c r="C29" s="75" t="s">
        <v>64</v>
      </c>
      <c r="D29" s="84">
        <v>4</v>
      </c>
      <c r="E29" s="84">
        <v>4</v>
      </c>
      <c r="F29" s="85">
        <v>4</v>
      </c>
      <c r="G29" s="85">
        <v>4</v>
      </c>
      <c r="H29" s="85">
        <v>4</v>
      </c>
      <c r="I29" s="85">
        <v>4</v>
      </c>
      <c r="J29" s="85">
        <v>4</v>
      </c>
      <c r="K29" s="85">
        <v>4</v>
      </c>
      <c r="L29" s="84">
        <v>2</v>
      </c>
      <c r="M29" s="85">
        <v>2</v>
      </c>
      <c r="N29" s="85">
        <v>2</v>
      </c>
      <c r="O29" s="85">
        <v>2</v>
      </c>
      <c r="P29" s="85">
        <v>2</v>
      </c>
      <c r="Q29" s="85">
        <v>2</v>
      </c>
      <c r="R29" s="85">
        <v>2</v>
      </c>
      <c r="S29" s="84">
        <v>2</v>
      </c>
      <c r="T29" s="84">
        <v>3</v>
      </c>
      <c r="U29" s="199" t="s">
        <v>189</v>
      </c>
      <c r="V29" s="199" t="s">
        <v>189</v>
      </c>
      <c r="W29" s="85">
        <v>4</v>
      </c>
      <c r="X29" s="85">
        <v>4</v>
      </c>
      <c r="Y29" s="84">
        <v>4</v>
      </c>
      <c r="Z29" s="85">
        <v>4</v>
      </c>
      <c r="AA29" s="85">
        <v>4</v>
      </c>
      <c r="AB29" s="85">
        <v>4</v>
      </c>
      <c r="AC29" s="85">
        <v>4</v>
      </c>
      <c r="AD29" s="85">
        <v>4</v>
      </c>
      <c r="AE29" s="85">
        <v>4</v>
      </c>
      <c r="AF29" s="85">
        <v>4</v>
      </c>
      <c r="AG29" s="85">
        <v>4</v>
      </c>
      <c r="AH29" s="84">
        <v>2</v>
      </c>
      <c r="AI29" s="85">
        <v>2</v>
      </c>
      <c r="AJ29" s="85">
        <v>2</v>
      </c>
      <c r="AK29" s="85">
        <v>2</v>
      </c>
      <c r="AL29" s="85">
        <v>2</v>
      </c>
      <c r="AM29" s="85">
        <v>2</v>
      </c>
      <c r="AN29" s="85">
        <v>2</v>
      </c>
      <c r="AO29" s="85">
        <v>2</v>
      </c>
      <c r="AP29" s="85">
        <v>2</v>
      </c>
      <c r="AQ29" s="84">
        <v>2</v>
      </c>
      <c r="AR29" s="84">
        <v>2</v>
      </c>
      <c r="AS29" s="118" t="s">
        <v>190</v>
      </c>
      <c r="AT29" s="199" t="s">
        <v>189</v>
      </c>
      <c r="AU29" s="76">
        <f t="shared" si="0"/>
        <v>51</v>
      </c>
      <c r="AV29" s="76">
        <f t="shared" si="1"/>
        <v>66</v>
      </c>
      <c r="AW29" s="76">
        <f t="shared" si="2"/>
        <v>117</v>
      </c>
      <c r="AX29" s="74"/>
      <c r="AY29" s="15"/>
    </row>
    <row r="30" spans="1:51" ht="12.75" customHeight="1">
      <c r="A30" s="221"/>
      <c r="B30" s="223"/>
      <c r="C30" s="78" t="s">
        <v>204</v>
      </c>
      <c r="D30" s="80">
        <v>2</v>
      </c>
      <c r="E30" s="80">
        <v>2</v>
      </c>
      <c r="F30" s="79">
        <v>2</v>
      </c>
      <c r="G30" s="79">
        <v>2</v>
      </c>
      <c r="H30" s="79">
        <v>2</v>
      </c>
      <c r="I30" s="79">
        <v>2</v>
      </c>
      <c r="J30" s="79">
        <v>2</v>
      </c>
      <c r="K30" s="79">
        <v>2</v>
      </c>
      <c r="L30" s="80">
        <v>2</v>
      </c>
      <c r="M30" s="79">
        <v>2</v>
      </c>
      <c r="N30" s="79">
        <v>2</v>
      </c>
      <c r="O30" s="79">
        <v>2</v>
      </c>
      <c r="P30" s="79">
        <v>2</v>
      </c>
      <c r="Q30" s="79">
        <v>2</v>
      </c>
      <c r="R30" s="79">
        <v>2</v>
      </c>
      <c r="S30" s="80">
        <v>2</v>
      </c>
      <c r="T30" s="80">
        <v>2</v>
      </c>
      <c r="U30" s="199"/>
      <c r="V30" s="199"/>
      <c r="W30" s="79">
        <v>2</v>
      </c>
      <c r="X30" s="79">
        <v>2</v>
      </c>
      <c r="Y30" s="80">
        <v>2</v>
      </c>
      <c r="Z30" s="79">
        <v>2</v>
      </c>
      <c r="AA30" s="79">
        <v>2</v>
      </c>
      <c r="AB30" s="79">
        <v>2</v>
      </c>
      <c r="AC30" s="79">
        <v>2</v>
      </c>
      <c r="AD30" s="79">
        <v>2</v>
      </c>
      <c r="AE30" s="79">
        <v>2</v>
      </c>
      <c r="AF30" s="79">
        <v>2</v>
      </c>
      <c r="AG30" s="79">
        <v>2</v>
      </c>
      <c r="AH30" s="80">
        <v>2</v>
      </c>
      <c r="AI30" s="79"/>
      <c r="AJ30" s="79"/>
      <c r="AK30" s="79"/>
      <c r="AL30" s="79"/>
      <c r="AM30" s="79"/>
      <c r="AN30" s="79"/>
      <c r="AO30" s="79"/>
      <c r="AP30" s="79"/>
      <c r="AQ30" s="80"/>
      <c r="AR30" s="80"/>
      <c r="AS30" s="118" t="s">
        <v>190</v>
      </c>
      <c r="AT30" s="199"/>
      <c r="AU30" s="76">
        <f t="shared" si="0"/>
        <v>34</v>
      </c>
      <c r="AV30" s="76">
        <f t="shared" si="1"/>
        <v>24</v>
      </c>
      <c r="AW30" s="76">
        <f t="shared" si="2"/>
        <v>58</v>
      </c>
      <c r="AX30" s="74"/>
      <c r="AY30" s="15"/>
    </row>
    <row r="31" spans="1:51" ht="12.75" customHeight="1">
      <c r="A31" s="220" t="s">
        <v>72</v>
      </c>
      <c r="B31" s="222" t="s">
        <v>73</v>
      </c>
      <c r="C31" s="75" t="s">
        <v>64</v>
      </c>
      <c r="D31" s="84">
        <v>6</v>
      </c>
      <c r="E31" s="84">
        <v>4</v>
      </c>
      <c r="F31" s="85">
        <v>4</v>
      </c>
      <c r="G31" s="85">
        <v>4</v>
      </c>
      <c r="H31" s="85">
        <v>4</v>
      </c>
      <c r="I31" s="85">
        <v>4</v>
      </c>
      <c r="J31" s="85">
        <v>4</v>
      </c>
      <c r="K31" s="85">
        <v>4</v>
      </c>
      <c r="L31" s="84">
        <v>6</v>
      </c>
      <c r="M31" s="85">
        <v>6</v>
      </c>
      <c r="N31" s="85">
        <v>6</v>
      </c>
      <c r="O31" s="85">
        <v>6</v>
      </c>
      <c r="P31" s="85">
        <v>6</v>
      </c>
      <c r="Q31" s="85">
        <v>6</v>
      </c>
      <c r="R31" s="85">
        <v>6</v>
      </c>
      <c r="S31" s="84">
        <v>6</v>
      </c>
      <c r="T31" s="84">
        <v>3</v>
      </c>
      <c r="U31" s="199" t="s">
        <v>189</v>
      </c>
      <c r="V31" s="199" t="s">
        <v>189</v>
      </c>
      <c r="W31" s="85">
        <v>4</v>
      </c>
      <c r="X31" s="85">
        <v>4</v>
      </c>
      <c r="Y31" s="84">
        <v>4</v>
      </c>
      <c r="Z31" s="85">
        <v>4</v>
      </c>
      <c r="AA31" s="85">
        <v>4</v>
      </c>
      <c r="AB31" s="85">
        <v>4</v>
      </c>
      <c r="AC31" s="85">
        <v>4</v>
      </c>
      <c r="AD31" s="85">
        <v>4</v>
      </c>
      <c r="AE31" s="85">
        <v>4</v>
      </c>
      <c r="AF31" s="85">
        <v>4</v>
      </c>
      <c r="AG31" s="85">
        <v>4</v>
      </c>
      <c r="AH31" s="84">
        <v>4</v>
      </c>
      <c r="AI31" s="85">
        <v>4</v>
      </c>
      <c r="AJ31" s="85">
        <v>4</v>
      </c>
      <c r="AK31" s="85">
        <v>4</v>
      </c>
      <c r="AL31" s="85">
        <v>4</v>
      </c>
      <c r="AM31" s="85">
        <v>4</v>
      </c>
      <c r="AN31" s="85">
        <v>4</v>
      </c>
      <c r="AO31" s="85">
        <v>4</v>
      </c>
      <c r="AP31" s="85">
        <v>4</v>
      </c>
      <c r="AQ31" s="84">
        <v>4</v>
      </c>
      <c r="AR31" s="84">
        <v>4</v>
      </c>
      <c r="AS31" s="143" t="s">
        <v>148</v>
      </c>
      <c r="AT31" s="199" t="s">
        <v>189</v>
      </c>
      <c r="AU31" s="76">
        <f t="shared" si="0"/>
        <v>85</v>
      </c>
      <c r="AV31" s="76">
        <f t="shared" si="1"/>
        <v>88</v>
      </c>
      <c r="AW31" s="76">
        <f t="shared" si="2"/>
        <v>173</v>
      </c>
      <c r="AX31" s="74"/>
      <c r="AY31" s="15"/>
    </row>
    <row r="32" spans="1:51" ht="12.75" customHeight="1">
      <c r="A32" s="221"/>
      <c r="B32" s="223"/>
      <c r="C32" s="78" t="s">
        <v>204</v>
      </c>
      <c r="D32" s="80">
        <v>2</v>
      </c>
      <c r="E32" s="80">
        <v>2</v>
      </c>
      <c r="F32" s="79">
        <v>2</v>
      </c>
      <c r="G32" s="79">
        <v>2</v>
      </c>
      <c r="H32" s="79">
        <v>2</v>
      </c>
      <c r="I32" s="79">
        <v>2</v>
      </c>
      <c r="J32" s="79">
        <v>2</v>
      </c>
      <c r="K32" s="79">
        <v>2</v>
      </c>
      <c r="L32" s="80">
        <v>2</v>
      </c>
      <c r="M32" s="79">
        <v>2</v>
      </c>
      <c r="N32" s="79">
        <v>2</v>
      </c>
      <c r="O32" s="79">
        <v>2</v>
      </c>
      <c r="P32" s="79">
        <v>2</v>
      </c>
      <c r="Q32" s="79">
        <v>2</v>
      </c>
      <c r="R32" s="79">
        <v>2</v>
      </c>
      <c r="S32" s="80">
        <v>2</v>
      </c>
      <c r="T32" s="80">
        <v>2</v>
      </c>
      <c r="U32" s="199"/>
      <c r="V32" s="199"/>
      <c r="W32" s="79">
        <v>4</v>
      </c>
      <c r="X32" s="79">
        <v>4</v>
      </c>
      <c r="Y32" s="80">
        <v>4</v>
      </c>
      <c r="Z32" s="79">
        <v>2</v>
      </c>
      <c r="AA32" s="79">
        <v>2</v>
      </c>
      <c r="AB32" s="79">
        <v>2</v>
      </c>
      <c r="AC32" s="79">
        <v>2</v>
      </c>
      <c r="AD32" s="79">
        <v>2</v>
      </c>
      <c r="AE32" s="79">
        <v>2</v>
      </c>
      <c r="AF32" s="79">
        <v>2</v>
      </c>
      <c r="AG32" s="79">
        <v>2</v>
      </c>
      <c r="AH32" s="80">
        <v>2</v>
      </c>
      <c r="AI32" s="79">
        <v>2</v>
      </c>
      <c r="AJ32" s="79">
        <v>2</v>
      </c>
      <c r="AK32" s="79">
        <v>2</v>
      </c>
      <c r="AL32" s="79">
        <v>2</v>
      </c>
      <c r="AM32" s="79">
        <v>2</v>
      </c>
      <c r="AN32" s="79">
        <v>2</v>
      </c>
      <c r="AO32" s="79">
        <v>2</v>
      </c>
      <c r="AP32" s="79">
        <v>2</v>
      </c>
      <c r="AQ32" s="80">
        <v>2</v>
      </c>
      <c r="AR32" s="80">
        <v>2</v>
      </c>
      <c r="AS32" s="118" t="s">
        <v>190</v>
      </c>
      <c r="AT32" s="199"/>
      <c r="AU32" s="76">
        <f t="shared" si="0"/>
        <v>34</v>
      </c>
      <c r="AV32" s="76">
        <f t="shared" si="1"/>
        <v>50</v>
      </c>
      <c r="AW32" s="76">
        <f t="shared" si="2"/>
        <v>84</v>
      </c>
      <c r="AX32" s="74"/>
      <c r="AY32" s="15"/>
    </row>
    <row r="33" spans="1:51" ht="12.75" customHeight="1">
      <c r="A33" s="220" t="s">
        <v>74</v>
      </c>
      <c r="B33" s="222" t="s">
        <v>75</v>
      </c>
      <c r="C33" s="75" t="s">
        <v>64</v>
      </c>
      <c r="D33" s="84">
        <v>4</v>
      </c>
      <c r="E33" s="84">
        <v>4</v>
      </c>
      <c r="F33" s="85">
        <v>4</v>
      </c>
      <c r="G33" s="85">
        <v>4</v>
      </c>
      <c r="H33" s="85">
        <v>4</v>
      </c>
      <c r="I33" s="85">
        <v>4</v>
      </c>
      <c r="J33" s="85">
        <v>4</v>
      </c>
      <c r="K33" s="85">
        <v>4</v>
      </c>
      <c r="L33" s="84">
        <v>4</v>
      </c>
      <c r="M33" s="85">
        <v>4</v>
      </c>
      <c r="N33" s="85">
        <v>4</v>
      </c>
      <c r="O33" s="85">
        <v>4</v>
      </c>
      <c r="P33" s="85">
        <v>4</v>
      </c>
      <c r="Q33" s="85">
        <v>4</v>
      </c>
      <c r="R33" s="85">
        <v>4</v>
      </c>
      <c r="S33" s="84">
        <v>4</v>
      </c>
      <c r="T33" s="84">
        <v>4</v>
      </c>
      <c r="U33" s="199" t="s">
        <v>189</v>
      </c>
      <c r="V33" s="199" t="s">
        <v>189</v>
      </c>
      <c r="W33" s="85">
        <v>4</v>
      </c>
      <c r="X33" s="85">
        <v>4</v>
      </c>
      <c r="Y33" s="84">
        <v>4</v>
      </c>
      <c r="Z33" s="85">
        <v>4</v>
      </c>
      <c r="AA33" s="85">
        <v>4</v>
      </c>
      <c r="AB33" s="85">
        <v>4</v>
      </c>
      <c r="AC33" s="85">
        <v>4</v>
      </c>
      <c r="AD33" s="85">
        <v>4</v>
      </c>
      <c r="AE33" s="85">
        <v>4</v>
      </c>
      <c r="AF33" s="85">
        <v>4</v>
      </c>
      <c r="AG33" s="85">
        <v>4</v>
      </c>
      <c r="AH33" s="84">
        <v>4</v>
      </c>
      <c r="AI33" s="85">
        <v>4</v>
      </c>
      <c r="AJ33" s="85">
        <v>4</v>
      </c>
      <c r="AK33" s="85">
        <v>4</v>
      </c>
      <c r="AL33" s="85">
        <v>4</v>
      </c>
      <c r="AM33" s="85">
        <v>4</v>
      </c>
      <c r="AN33" s="85">
        <v>4</v>
      </c>
      <c r="AO33" s="85">
        <v>4</v>
      </c>
      <c r="AP33" s="85">
        <v>4</v>
      </c>
      <c r="AQ33" s="84">
        <v>4</v>
      </c>
      <c r="AR33" s="84">
        <v>4</v>
      </c>
      <c r="AS33" s="118" t="s">
        <v>190</v>
      </c>
      <c r="AT33" s="199" t="s">
        <v>189</v>
      </c>
      <c r="AU33" s="76">
        <f t="shared" ref="AU33:AU34" si="3">SUM(D33:T33)</f>
        <v>68</v>
      </c>
      <c r="AV33" s="76">
        <f t="shared" ref="AV33:AV34" si="4">SUM(W33:AT33)</f>
        <v>88</v>
      </c>
      <c r="AW33" s="76">
        <f t="shared" ref="AW33:AW34" si="5">SUM(AU33:AV33)</f>
        <v>156</v>
      </c>
      <c r="AX33" s="74"/>
      <c r="AY33" s="15"/>
    </row>
    <row r="34" spans="1:51" ht="12.75" customHeight="1">
      <c r="A34" s="221"/>
      <c r="B34" s="223"/>
      <c r="C34" s="78" t="s">
        <v>204</v>
      </c>
      <c r="D34" s="80">
        <v>2</v>
      </c>
      <c r="E34" s="80">
        <v>2</v>
      </c>
      <c r="F34" s="79">
        <v>2</v>
      </c>
      <c r="G34" s="79">
        <v>2</v>
      </c>
      <c r="H34" s="79">
        <v>2</v>
      </c>
      <c r="I34" s="79">
        <v>2</v>
      </c>
      <c r="J34" s="79">
        <v>2</v>
      </c>
      <c r="K34" s="79">
        <v>2</v>
      </c>
      <c r="L34" s="80">
        <v>2</v>
      </c>
      <c r="M34" s="79">
        <v>2</v>
      </c>
      <c r="N34" s="79">
        <v>2</v>
      </c>
      <c r="O34" s="79">
        <v>2</v>
      </c>
      <c r="P34" s="79">
        <v>2</v>
      </c>
      <c r="Q34" s="79">
        <v>2</v>
      </c>
      <c r="R34" s="79">
        <v>2</v>
      </c>
      <c r="S34" s="80">
        <v>2</v>
      </c>
      <c r="T34" s="80">
        <v>2</v>
      </c>
      <c r="U34" s="199"/>
      <c r="V34" s="199"/>
      <c r="W34" s="79">
        <v>2</v>
      </c>
      <c r="X34" s="79">
        <v>2</v>
      </c>
      <c r="Y34" s="80">
        <v>2</v>
      </c>
      <c r="Z34" s="79">
        <v>2</v>
      </c>
      <c r="AA34" s="79">
        <v>2</v>
      </c>
      <c r="AB34" s="79">
        <v>2</v>
      </c>
      <c r="AC34" s="79">
        <v>2</v>
      </c>
      <c r="AD34" s="79">
        <v>2</v>
      </c>
      <c r="AE34" s="79">
        <v>2</v>
      </c>
      <c r="AF34" s="79">
        <v>2</v>
      </c>
      <c r="AG34" s="79">
        <v>2</v>
      </c>
      <c r="AH34" s="80">
        <v>2</v>
      </c>
      <c r="AI34" s="79">
        <v>2</v>
      </c>
      <c r="AJ34" s="79">
        <v>2</v>
      </c>
      <c r="AK34" s="79">
        <v>2</v>
      </c>
      <c r="AL34" s="79">
        <v>2</v>
      </c>
      <c r="AM34" s="79">
        <v>2</v>
      </c>
      <c r="AN34" s="79">
        <v>2</v>
      </c>
      <c r="AO34" s="79">
        <v>2</v>
      </c>
      <c r="AP34" s="79">
        <v>2</v>
      </c>
      <c r="AQ34" s="80">
        <v>2</v>
      </c>
      <c r="AR34" s="80">
        <v>2</v>
      </c>
      <c r="AS34" s="118" t="s">
        <v>190</v>
      </c>
      <c r="AT34" s="199"/>
      <c r="AU34" s="76">
        <f t="shared" si="3"/>
        <v>34</v>
      </c>
      <c r="AV34" s="76">
        <f t="shared" si="4"/>
        <v>44</v>
      </c>
      <c r="AW34" s="76">
        <f t="shared" si="5"/>
        <v>78</v>
      </c>
      <c r="AX34" s="74"/>
      <c r="AY34" s="15"/>
    </row>
    <row r="35" spans="1:51" ht="12.75" customHeight="1">
      <c r="A35" s="220" t="s">
        <v>76</v>
      </c>
      <c r="B35" s="222" t="s">
        <v>77</v>
      </c>
      <c r="C35" s="75" t="s">
        <v>64</v>
      </c>
      <c r="D35" s="84">
        <v>4</v>
      </c>
      <c r="E35" s="84">
        <v>4</v>
      </c>
      <c r="F35" s="85">
        <v>4</v>
      </c>
      <c r="G35" s="85">
        <v>4</v>
      </c>
      <c r="H35" s="85">
        <v>4</v>
      </c>
      <c r="I35" s="85">
        <v>4</v>
      </c>
      <c r="J35" s="85">
        <v>4</v>
      </c>
      <c r="K35" s="85">
        <v>4</v>
      </c>
      <c r="L35" s="84">
        <v>2</v>
      </c>
      <c r="M35" s="85">
        <v>2</v>
      </c>
      <c r="N35" s="85">
        <v>2</v>
      </c>
      <c r="O35" s="85">
        <v>2</v>
      </c>
      <c r="P35" s="85">
        <v>2</v>
      </c>
      <c r="Q35" s="85">
        <v>2</v>
      </c>
      <c r="R35" s="85">
        <v>2</v>
      </c>
      <c r="S35" s="84">
        <v>2</v>
      </c>
      <c r="T35" s="84">
        <v>3</v>
      </c>
      <c r="U35" s="199" t="s">
        <v>189</v>
      </c>
      <c r="V35" s="199" t="s">
        <v>189</v>
      </c>
      <c r="W35" s="85">
        <v>4</v>
      </c>
      <c r="X35" s="85">
        <v>4</v>
      </c>
      <c r="Y35" s="84">
        <v>4</v>
      </c>
      <c r="Z35" s="85">
        <v>4</v>
      </c>
      <c r="AA35" s="85">
        <v>4</v>
      </c>
      <c r="AB35" s="85">
        <v>4</v>
      </c>
      <c r="AC35" s="85">
        <v>4</v>
      </c>
      <c r="AD35" s="85">
        <v>4</v>
      </c>
      <c r="AE35" s="85">
        <v>4</v>
      </c>
      <c r="AF35" s="85">
        <v>4</v>
      </c>
      <c r="AG35" s="85">
        <v>4</v>
      </c>
      <c r="AH35" s="84">
        <v>2</v>
      </c>
      <c r="AI35" s="85">
        <v>2</v>
      </c>
      <c r="AJ35" s="85">
        <v>2</v>
      </c>
      <c r="AK35" s="85">
        <v>2</v>
      </c>
      <c r="AL35" s="85">
        <v>2</v>
      </c>
      <c r="AM35" s="85">
        <v>2</v>
      </c>
      <c r="AN35" s="85">
        <v>2</v>
      </c>
      <c r="AO35" s="85">
        <v>2</v>
      </c>
      <c r="AP35" s="85">
        <v>2</v>
      </c>
      <c r="AQ35" s="84">
        <v>2</v>
      </c>
      <c r="AR35" s="84">
        <v>2</v>
      </c>
      <c r="AS35" s="118" t="s">
        <v>190</v>
      </c>
      <c r="AT35" s="199" t="s">
        <v>189</v>
      </c>
      <c r="AU35" s="76">
        <f t="shared" ref="AU35:AU40" si="6">SUM(D35:T35)</f>
        <v>51</v>
      </c>
      <c r="AV35" s="76">
        <f t="shared" ref="AV35:AV40" si="7">SUM(W35:AT35)</f>
        <v>66</v>
      </c>
      <c r="AW35" s="76">
        <f t="shared" ref="AW35:AW40" si="8">SUM(AU35:AV35)</f>
        <v>117</v>
      </c>
      <c r="AX35" s="74"/>
      <c r="AY35" s="15"/>
    </row>
    <row r="36" spans="1:51" ht="12.75" customHeight="1">
      <c r="A36" s="221"/>
      <c r="B36" s="223"/>
      <c r="C36" s="78" t="s">
        <v>204</v>
      </c>
      <c r="D36" s="80"/>
      <c r="E36" s="80"/>
      <c r="F36" s="79"/>
      <c r="G36" s="79"/>
      <c r="H36" s="79"/>
      <c r="I36" s="79"/>
      <c r="J36" s="79"/>
      <c r="K36" s="79"/>
      <c r="L36" s="80"/>
      <c r="M36" s="79">
        <v>2</v>
      </c>
      <c r="N36" s="79">
        <v>2</v>
      </c>
      <c r="O36" s="79">
        <v>2</v>
      </c>
      <c r="P36" s="79">
        <v>2</v>
      </c>
      <c r="Q36" s="79">
        <v>2</v>
      </c>
      <c r="R36" s="79">
        <v>2</v>
      </c>
      <c r="S36" s="80">
        <v>2</v>
      </c>
      <c r="T36" s="80">
        <v>2</v>
      </c>
      <c r="U36" s="199"/>
      <c r="V36" s="199"/>
      <c r="W36" s="79">
        <v>2</v>
      </c>
      <c r="X36" s="79">
        <v>2</v>
      </c>
      <c r="Y36" s="80">
        <v>2</v>
      </c>
      <c r="Z36" s="79">
        <v>2</v>
      </c>
      <c r="AA36" s="79">
        <v>2</v>
      </c>
      <c r="AB36" s="79">
        <v>2</v>
      </c>
      <c r="AC36" s="79">
        <v>2</v>
      </c>
      <c r="AD36" s="79">
        <v>2</v>
      </c>
      <c r="AE36" s="79">
        <v>2</v>
      </c>
      <c r="AF36" s="79">
        <v>2</v>
      </c>
      <c r="AG36" s="79">
        <v>2</v>
      </c>
      <c r="AH36" s="80">
        <v>2</v>
      </c>
      <c r="AI36" s="79">
        <v>2</v>
      </c>
      <c r="AJ36" s="79">
        <v>2</v>
      </c>
      <c r="AK36" s="79">
        <v>2</v>
      </c>
      <c r="AL36" s="79">
        <v>2</v>
      </c>
      <c r="AM36" s="79">
        <v>2</v>
      </c>
      <c r="AN36" s="79">
        <v>2</v>
      </c>
      <c r="AO36" s="79">
        <v>2</v>
      </c>
      <c r="AP36" s="79">
        <v>2</v>
      </c>
      <c r="AQ36" s="80">
        <v>2</v>
      </c>
      <c r="AR36" s="80">
        <v>1</v>
      </c>
      <c r="AS36" s="118" t="s">
        <v>190</v>
      </c>
      <c r="AT36" s="199"/>
      <c r="AU36" s="76">
        <f t="shared" si="6"/>
        <v>16</v>
      </c>
      <c r="AV36" s="76">
        <f t="shared" si="7"/>
        <v>43</v>
      </c>
      <c r="AW36" s="76">
        <f t="shared" si="8"/>
        <v>59</v>
      </c>
      <c r="AX36" s="74"/>
      <c r="AY36" s="15"/>
    </row>
    <row r="37" spans="1:51" ht="12.75" customHeight="1">
      <c r="A37" s="220" t="s">
        <v>78</v>
      </c>
      <c r="B37" s="222" t="s">
        <v>238</v>
      </c>
      <c r="C37" s="75" t="s">
        <v>64</v>
      </c>
      <c r="D37" s="84">
        <v>2</v>
      </c>
      <c r="E37" s="84">
        <v>2</v>
      </c>
      <c r="F37" s="85">
        <v>2</v>
      </c>
      <c r="G37" s="85">
        <v>2</v>
      </c>
      <c r="H37" s="85">
        <v>2</v>
      </c>
      <c r="I37" s="85">
        <v>2</v>
      </c>
      <c r="J37" s="85">
        <v>2</v>
      </c>
      <c r="K37" s="85">
        <v>2</v>
      </c>
      <c r="L37" s="84">
        <v>2</v>
      </c>
      <c r="M37" s="85">
        <v>2</v>
      </c>
      <c r="N37" s="85">
        <v>2</v>
      </c>
      <c r="O37" s="85">
        <v>2</v>
      </c>
      <c r="P37" s="85">
        <v>2</v>
      </c>
      <c r="Q37" s="85">
        <v>2</v>
      </c>
      <c r="R37" s="85">
        <v>2</v>
      </c>
      <c r="S37" s="84">
        <v>2</v>
      </c>
      <c r="T37" s="84">
        <v>2</v>
      </c>
      <c r="U37" s="199" t="s">
        <v>189</v>
      </c>
      <c r="V37" s="199" t="s">
        <v>189</v>
      </c>
      <c r="W37" s="85">
        <v>2</v>
      </c>
      <c r="X37" s="85">
        <v>2</v>
      </c>
      <c r="Y37" s="84">
        <v>2</v>
      </c>
      <c r="Z37" s="85">
        <v>2</v>
      </c>
      <c r="AA37" s="85">
        <v>2</v>
      </c>
      <c r="AB37" s="85">
        <v>2</v>
      </c>
      <c r="AC37" s="85">
        <v>2</v>
      </c>
      <c r="AD37" s="85">
        <v>2</v>
      </c>
      <c r="AE37" s="85">
        <v>2</v>
      </c>
      <c r="AF37" s="85">
        <v>2</v>
      </c>
      <c r="AG37" s="85">
        <v>2</v>
      </c>
      <c r="AH37" s="84">
        <v>2</v>
      </c>
      <c r="AI37" s="85">
        <v>2</v>
      </c>
      <c r="AJ37" s="85">
        <v>2</v>
      </c>
      <c r="AK37" s="85">
        <v>2</v>
      </c>
      <c r="AL37" s="85">
        <v>2</v>
      </c>
      <c r="AM37" s="85">
        <v>2</v>
      </c>
      <c r="AN37" s="85">
        <v>2</v>
      </c>
      <c r="AO37" s="85">
        <v>2</v>
      </c>
      <c r="AP37" s="85">
        <v>2</v>
      </c>
      <c r="AQ37" s="84">
        <v>2</v>
      </c>
      <c r="AR37" s="84">
        <v>2</v>
      </c>
      <c r="AS37" s="118" t="s">
        <v>190</v>
      </c>
      <c r="AT37" s="199" t="s">
        <v>189</v>
      </c>
      <c r="AU37" s="76">
        <f t="shared" si="6"/>
        <v>34</v>
      </c>
      <c r="AV37" s="76">
        <f t="shared" si="7"/>
        <v>44</v>
      </c>
      <c r="AW37" s="76">
        <f t="shared" si="8"/>
        <v>78</v>
      </c>
      <c r="AX37" s="74"/>
      <c r="AY37" s="15"/>
    </row>
    <row r="38" spans="1:51">
      <c r="A38" s="221"/>
      <c r="B38" s="223"/>
      <c r="C38" s="78" t="s">
        <v>204</v>
      </c>
      <c r="D38" s="80">
        <v>2</v>
      </c>
      <c r="E38" s="80">
        <v>2</v>
      </c>
      <c r="F38" s="79">
        <v>2</v>
      </c>
      <c r="G38" s="79">
        <v>2</v>
      </c>
      <c r="H38" s="79">
        <v>2</v>
      </c>
      <c r="I38" s="79">
        <v>2</v>
      </c>
      <c r="J38" s="79">
        <v>2</v>
      </c>
      <c r="K38" s="79">
        <v>2</v>
      </c>
      <c r="L38" s="80">
        <v>2</v>
      </c>
      <c r="M38" s="79"/>
      <c r="N38" s="79"/>
      <c r="O38" s="79"/>
      <c r="P38" s="79"/>
      <c r="Q38" s="79"/>
      <c r="R38" s="79"/>
      <c r="S38" s="80"/>
      <c r="T38" s="80"/>
      <c r="U38" s="199"/>
      <c r="V38" s="199"/>
      <c r="W38" s="79"/>
      <c r="X38" s="79"/>
      <c r="Y38" s="80"/>
      <c r="Z38" s="79"/>
      <c r="AA38" s="79"/>
      <c r="AB38" s="79"/>
      <c r="AC38" s="79"/>
      <c r="AD38" s="79"/>
      <c r="AE38" s="79"/>
      <c r="AF38" s="79"/>
      <c r="AG38" s="79"/>
      <c r="AH38" s="80">
        <v>2</v>
      </c>
      <c r="AI38" s="79">
        <v>2</v>
      </c>
      <c r="AJ38" s="79">
        <v>2</v>
      </c>
      <c r="AK38" s="79">
        <v>2</v>
      </c>
      <c r="AL38" s="79">
        <v>2</v>
      </c>
      <c r="AM38" s="79">
        <v>2</v>
      </c>
      <c r="AN38" s="79">
        <v>2</v>
      </c>
      <c r="AO38" s="79">
        <v>2</v>
      </c>
      <c r="AP38" s="79">
        <v>2</v>
      </c>
      <c r="AQ38" s="80">
        <v>2</v>
      </c>
      <c r="AR38" s="80">
        <v>1</v>
      </c>
      <c r="AS38" s="118" t="s">
        <v>190</v>
      </c>
      <c r="AT38" s="199"/>
      <c r="AU38" s="76">
        <f t="shared" si="6"/>
        <v>18</v>
      </c>
      <c r="AV38" s="76">
        <f t="shared" si="7"/>
        <v>21</v>
      </c>
      <c r="AW38" s="76">
        <f t="shared" si="8"/>
        <v>39</v>
      </c>
      <c r="AX38" s="74"/>
      <c r="AY38" s="15"/>
    </row>
    <row r="39" spans="1:51" ht="12.75" customHeight="1">
      <c r="A39" s="220" t="s">
        <v>235</v>
      </c>
      <c r="B39" s="222" t="s">
        <v>79</v>
      </c>
      <c r="C39" s="75" t="s">
        <v>64</v>
      </c>
      <c r="D39" s="84">
        <v>4</v>
      </c>
      <c r="E39" s="84">
        <v>4</v>
      </c>
      <c r="F39" s="85">
        <v>4</v>
      </c>
      <c r="G39" s="85">
        <v>4</v>
      </c>
      <c r="H39" s="85">
        <v>4</v>
      </c>
      <c r="I39" s="85">
        <v>4</v>
      </c>
      <c r="J39" s="85">
        <v>4</v>
      </c>
      <c r="K39" s="85">
        <v>4</v>
      </c>
      <c r="L39" s="84">
        <v>6</v>
      </c>
      <c r="M39" s="85">
        <v>6</v>
      </c>
      <c r="N39" s="85">
        <v>6</v>
      </c>
      <c r="O39" s="85">
        <v>6</v>
      </c>
      <c r="P39" s="85">
        <v>6</v>
      </c>
      <c r="Q39" s="85">
        <v>6</v>
      </c>
      <c r="R39" s="85">
        <v>6</v>
      </c>
      <c r="S39" s="84">
        <v>6</v>
      </c>
      <c r="T39" s="84">
        <v>5</v>
      </c>
      <c r="U39" s="199" t="s">
        <v>189</v>
      </c>
      <c r="V39" s="199" t="s">
        <v>189</v>
      </c>
      <c r="W39" s="85">
        <v>2</v>
      </c>
      <c r="X39" s="85">
        <v>2</v>
      </c>
      <c r="Y39" s="84">
        <v>2</v>
      </c>
      <c r="Z39" s="85">
        <v>2</v>
      </c>
      <c r="AA39" s="85">
        <v>2</v>
      </c>
      <c r="AB39" s="85">
        <v>2</v>
      </c>
      <c r="AC39" s="85">
        <v>2</v>
      </c>
      <c r="AD39" s="85">
        <v>2</v>
      </c>
      <c r="AE39" s="85">
        <v>2</v>
      </c>
      <c r="AF39" s="85">
        <v>2</v>
      </c>
      <c r="AG39" s="85">
        <v>2</v>
      </c>
      <c r="AH39" s="84">
        <v>4</v>
      </c>
      <c r="AI39" s="85">
        <v>4</v>
      </c>
      <c r="AJ39" s="85">
        <v>4</v>
      </c>
      <c r="AK39" s="85">
        <v>4</v>
      </c>
      <c r="AL39" s="85">
        <v>4</v>
      </c>
      <c r="AM39" s="85">
        <v>4</v>
      </c>
      <c r="AN39" s="85">
        <v>4</v>
      </c>
      <c r="AO39" s="85">
        <v>4</v>
      </c>
      <c r="AP39" s="85">
        <v>4</v>
      </c>
      <c r="AQ39" s="84">
        <v>4</v>
      </c>
      <c r="AR39" s="84">
        <v>4</v>
      </c>
      <c r="AS39" s="143" t="s">
        <v>148</v>
      </c>
      <c r="AT39" s="199" t="s">
        <v>189</v>
      </c>
      <c r="AU39" s="76">
        <f t="shared" si="6"/>
        <v>85</v>
      </c>
      <c r="AV39" s="76">
        <f t="shared" si="7"/>
        <v>66</v>
      </c>
      <c r="AW39" s="76">
        <f t="shared" si="8"/>
        <v>151</v>
      </c>
      <c r="AX39" s="74"/>
      <c r="AY39" s="15"/>
    </row>
    <row r="40" spans="1:51">
      <c r="A40" s="221"/>
      <c r="B40" s="223"/>
      <c r="C40" s="78" t="s">
        <v>204</v>
      </c>
      <c r="D40" s="80">
        <v>2</v>
      </c>
      <c r="E40" s="80">
        <v>2</v>
      </c>
      <c r="F40" s="79">
        <v>2</v>
      </c>
      <c r="G40" s="79">
        <v>2</v>
      </c>
      <c r="H40" s="79">
        <v>2</v>
      </c>
      <c r="I40" s="79">
        <v>2</v>
      </c>
      <c r="J40" s="79">
        <v>2</v>
      </c>
      <c r="K40" s="79">
        <v>2</v>
      </c>
      <c r="L40" s="80">
        <v>2</v>
      </c>
      <c r="M40" s="79">
        <v>2</v>
      </c>
      <c r="N40" s="79">
        <v>2</v>
      </c>
      <c r="O40" s="79">
        <v>2</v>
      </c>
      <c r="P40" s="79">
        <v>2</v>
      </c>
      <c r="Q40" s="79">
        <v>2</v>
      </c>
      <c r="R40" s="79">
        <v>2</v>
      </c>
      <c r="S40" s="80">
        <v>2</v>
      </c>
      <c r="T40" s="80">
        <v>2</v>
      </c>
      <c r="U40" s="199"/>
      <c r="V40" s="199"/>
      <c r="W40" s="79"/>
      <c r="X40" s="79">
        <v>2</v>
      </c>
      <c r="Y40" s="80">
        <v>2</v>
      </c>
      <c r="Z40" s="79">
        <v>2</v>
      </c>
      <c r="AA40" s="79">
        <v>2</v>
      </c>
      <c r="AB40" s="79">
        <v>2</v>
      </c>
      <c r="AC40" s="79">
        <v>2</v>
      </c>
      <c r="AD40" s="79">
        <v>2</v>
      </c>
      <c r="AE40" s="79">
        <v>2</v>
      </c>
      <c r="AF40" s="79">
        <v>2</v>
      </c>
      <c r="AG40" s="79">
        <v>2</v>
      </c>
      <c r="AH40" s="80">
        <v>2</v>
      </c>
      <c r="AI40" s="79">
        <v>2</v>
      </c>
      <c r="AJ40" s="79">
        <v>2</v>
      </c>
      <c r="AK40" s="79">
        <v>2</v>
      </c>
      <c r="AL40" s="79">
        <v>2</v>
      </c>
      <c r="AM40" s="79">
        <v>2</v>
      </c>
      <c r="AN40" s="79">
        <v>2</v>
      </c>
      <c r="AO40" s="79">
        <v>2</v>
      </c>
      <c r="AP40" s="79">
        <v>2</v>
      </c>
      <c r="AQ40" s="80">
        <v>2</v>
      </c>
      <c r="AR40" s="80">
        <v>1</v>
      </c>
      <c r="AS40" s="118" t="s">
        <v>190</v>
      </c>
      <c r="AT40" s="199"/>
      <c r="AU40" s="76">
        <f t="shared" si="6"/>
        <v>34</v>
      </c>
      <c r="AV40" s="76">
        <f t="shared" si="7"/>
        <v>41</v>
      </c>
      <c r="AW40" s="76">
        <f t="shared" si="8"/>
        <v>75</v>
      </c>
      <c r="AX40" s="74"/>
      <c r="AY40" s="15"/>
    </row>
    <row r="41" spans="1:51" ht="12.75" customHeight="1">
      <c r="A41" s="220" t="s">
        <v>236</v>
      </c>
      <c r="B41" s="222" t="s">
        <v>81</v>
      </c>
      <c r="C41" s="75" t="s">
        <v>64</v>
      </c>
      <c r="D41" s="84">
        <v>2</v>
      </c>
      <c r="E41" s="84">
        <v>4</v>
      </c>
      <c r="F41" s="85">
        <v>2</v>
      </c>
      <c r="G41" s="85">
        <v>2</v>
      </c>
      <c r="H41" s="85">
        <v>2</v>
      </c>
      <c r="I41" s="85">
        <v>2</v>
      </c>
      <c r="J41" s="85">
        <v>2</v>
      </c>
      <c r="K41" s="85">
        <v>2</v>
      </c>
      <c r="L41" s="84">
        <v>2</v>
      </c>
      <c r="M41" s="85">
        <v>2</v>
      </c>
      <c r="N41" s="85">
        <v>2</v>
      </c>
      <c r="O41" s="85">
        <v>2</v>
      </c>
      <c r="P41" s="85">
        <v>2</v>
      </c>
      <c r="Q41" s="85">
        <v>2</v>
      </c>
      <c r="R41" s="85">
        <v>2</v>
      </c>
      <c r="S41" s="84"/>
      <c r="T41" s="84"/>
      <c r="U41" s="199" t="s">
        <v>189</v>
      </c>
      <c r="V41" s="199" t="s">
        <v>189</v>
      </c>
      <c r="W41" s="85">
        <v>4</v>
      </c>
      <c r="X41" s="85">
        <v>4</v>
      </c>
      <c r="Y41" s="84">
        <v>4</v>
      </c>
      <c r="Z41" s="85">
        <v>4</v>
      </c>
      <c r="AA41" s="85">
        <v>4</v>
      </c>
      <c r="AB41" s="85">
        <v>4</v>
      </c>
      <c r="AC41" s="85">
        <v>4</v>
      </c>
      <c r="AD41" s="85">
        <v>4</v>
      </c>
      <c r="AE41" s="85">
        <v>4</v>
      </c>
      <c r="AF41" s="85">
        <v>4</v>
      </c>
      <c r="AG41" s="85">
        <v>4</v>
      </c>
      <c r="AH41" s="84">
        <v>6</v>
      </c>
      <c r="AI41" s="85">
        <v>2</v>
      </c>
      <c r="AJ41" s="85">
        <v>2</v>
      </c>
      <c r="AK41" s="85">
        <v>2</v>
      </c>
      <c r="AL41" s="85">
        <v>2</v>
      </c>
      <c r="AM41" s="85">
        <v>2</v>
      </c>
      <c r="AN41" s="85">
        <v>2</v>
      </c>
      <c r="AO41" s="85">
        <v>2</v>
      </c>
      <c r="AP41" s="85">
        <v>2</v>
      </c>
      <c r="AQ41" s="84">
        <v>4</v>
      </c>
      <c r="AR41" s="84">
        <v>6</v>
      </c>
      <c r="AS41" s="118" t="s">
        <v>190</v>
      </c>
      <c r="AT41" s="199" t="s">
        <v>189</v>
      </c>
      <c r="AU41" s="76">
        <f t="shared" ref="AU41:AU46" si="9">SUM(D41:T41)</f>
        <v>32</v>
      </c>
      <c r="AV41" s="76">
        <f t="shared" ref="AV41:AV46" si="10">SUM(W41:AT41)</f>
        <v>76</v>
      </c>
      <c r="AW41" s="76">
        <f t="shared" ref="AW41:AW46" si="11">SUM(AU41:AV41)</f>
        <v>108</v>
      </c>
      <c r="AX41" s="74"/>
      <c r="AY41" s="15"/>
    </row>
    <row r="42" spans="1:51" ht="12.75" customHeight="1">
      <c r="A42" s="221"/>
      <c r="B42" s="223"/>
      <c r="C42" s="78" t="s">
        <v>204</v>
      </c>
      <c r="D42" s="80">
        <v>2</v>
      </c>
      <c r="E42" s="80">
        <v>2</v>
      </c>
      <c r="F42" s="79">
        <v>2</v>
      </c>
      <c r="G42" s="79">
        <v>2</v>
      </c>
      <c r="H42" s="79">
        <v>2</v>
      </c>
      <c r="I42" s="79">
        <v>2</v>
      </c>
      <c r="J42" s="79">
        <v>2</v>
      </c>
      <c r="K42" s="79">
        <v>2</v>
      </c>
      <c r="L42" s="80">
        <v>2</v>
      </c>
      <c r="M42" s="79">
        <v>2</v>
      </c>
      <c r="N42" s="79">
        <v>2</v>
      </c>
      <c r="O42" s="79">
        <v>2</v>
      </c>
      <c r="P42" s="79">
        <v>2</v>
      </c>
      <c r="Q42" s="79">
        <v>2</v>
      </c>
      <c r="R42" s="79">
        <v>2</v>
      </c>
      <c r="S42" s="80">
        <v>2</v>
      </c>
      <c r="T42" s="80">
        <v>2</v>
      </c>
      <c r="U42" s="199"/>
      <c r="V42" s="199"/>
      <c r="W42" s="79"/>
      <c r="X42" s="79"/>
      <c r="Y42" s="80"/>
      <c r="Z42" s="79">
        <v>2</v>
      </c>
      <c r="AA42" s="79">
        <v>2</v>
      </c>
      <c r="AB42" s="79">
        <v>2</v>
      </c>
      <c r="AC42" s="79">
        <v>2</v>
      </c>
      <c r="AD42" s="79">
        <v>2</v>
      </c>
      <c r="AE42" s="79">
        <v>2</v>
      </c>
      <c r="AF42" s="79">
        <v>2</v>
      </c>
      <c r="AG42" s="79">
        <v>2</v>
      </c>
      <c r="AH42" s="80">
        <v>2</v>
      </c>
      <c r="AI42" s="79">
        <v>2</v>
      </c>
      <c r="AJ42" s="79"/>
      <c r="AK42" s="79"/>
      <c r="AL42" s="79"/>
      <c r="AM42" s="79"/>
      <c r="AN42" s="79"/>
      <c r="AO42" s="79"/>
      <c r="AP42" s="79"/>
      <c r="AQ42" s="80"/>
      <c r="AR42" s="80"/>
      <c r="AS42" s="118" t="s">
        <v>190</v>
      </c>
      <c r="AT42" s="199"/>
      <c r="AU42" s="76">
        <f t="shared" si="9"/>
        <v>34</v>
      </c>
      <c r="AV42" s="76">
        <f t="shared" si="10"/>
        <v>20</v>
      </c>
      <c r="AW42" s="76">
        <f t="shared" si="11"/>
        <v>54</v>
      </c>
      <c r="AX42" s="74"/>
      <c r="AY42" s="15"/>
    </row>
    <row r="43" spans="1:51" ht="12.75" customHeight="1">
      <c r="A43" s="220" t="s">
        <v>80</v>
      </c>
      <c r="B43" s="222" t="s">
        <v>83</v>
      </c>
      <c r="C43" s="75" t="s">
        <v>64</v>
      </c>
      <c r="D43" s="83"/>
      <c r="E43" s="83"/>
      <c r="F43" s="82"/>
      <c r="G43" s="82"/>
      <c r="H43" s="82"/>
      <c r="I43" s="82"/>
      <c r="J43" s="82"/>
      <c r="K43" s="82"/>
      <c r="L43" s="83"/>
      <c r="M43" s="82"/>
      <c r="N43" s="82"/>
      <c r="O43" s="82"/>
      <c r="P43" s="82"/>
      <c r="Q43" s="82"/>
      <c r="R43" s="82"/>
      <c r="S43" s="83"/>
      <c r="T43" s="83"/>
      <c r="U43" s="199" t="s">
        <v>189</v>
      </c>
      <c r="V43" s="199" t="s">
        <v>189</v>
      </c>
      <c r="W43" s="85"/>
      <c r="X43" s="85"/>
      <c r="Y43" s="84">
        <v>2</v>
      </c>
      <c r="Z43" s="85">
        <v>2</v>
      </c>
      <c r="AA43" s="85">
        <v>2</v>
      </c>
      <c r="AB43" s="85">
        <v>2</v>
      </c>
      <c r="AC43" s="85">
        <v>2</v>
      </c>
      <c r="AD43" s="85">
        <v>2</v>
      </c>
      <c r="AE43" s="85">
        <v>2</v>
      </c>
      <c r="AF43" s="85">
        <v>2</v>
      </c>
      <c r="AG43" s="85">
        <v>2</v>
      </c>
      <c r="AH43" s="84">
        <v>2</v>
      </c>
      <c r="AI43" s="85">
        <v>2</v>
      </c>
      <c r="AJ43" s="85">
        <v>2</v>
      </c>
      <c r="AK43" s="85">
        <v>2</v>
      </c>
      <c r="AL43" s="85">
        <v>2</v>
      </c>
      <c r="AM43" s="85">
        <v>2</v>
      </c>
      <c r="AN43" s="85">
        <v>2</v>
      </c>
      <c r="AO43" s="85">
        <v>2</v>
      </c>
      <c r="AP43" s="85">
        <v>2</v>
      </c>
      <c r="AQ43" s="84">
        <v>2</v>
      </c>
      <c r="AR43" s="84">
        <v>1</v>
      </c>
      <c r="AS43" s="118" t="s">
        <v>190</v>
      </c>
      <c r="AT43" s="199" t="s">
        <v>189</v>
      </c>
      <c r="AU43" s="76">
        <f t="shared" si="9"/>
        <v>0</v>
      </c>
      <c r="AV43" s="76">
        <f t="shared" si="10"/>
        <v>39</v>
      </c>
      <c r="AW43" s="76">
        <f t="shared" si="11"/>
        <v>39</v>
      </c>
      <c r="AX43" s="74"/>
      <c r="AY43" s="15"/>
    </row>
    <row r="44" spans="1:51" ht="12.75" customHeight="1">
      <c r="A44" s="221"/>
      <c r="B44" s="223"/>
      <c r="C44" s="78" t="s">
        <v>204</v>
      </c>
      <c r="D44" s="83"/>
      <c r="E44" s="83"/>
      <c r="F44" s="82"/>
      <c r="G44" s="82"/>
      <c r="H44" s="82"/>
      <c r="I44" s="82"/>
      <c r="J44" s="82"/>
      <c r="K44" s="82"/>
      <c r="L44" s="83"/>
      <c r="M44" s="82"/>
      <c r="N44" s="82"/>
      <c r="O44" s="82"/>
      <c r="P44" s="82"/>
      <c r="Q44" s="82"/>
      <c r="R44" s="82"/>
      <c r="S44" s="83"/>
      <c r="T44" s="83"/>
      <c r="U44" s="199"/>
      <c r="V44" s="199"/>
      <c r="W44" s="79"/>
      <c r="X44" s="79"/>
      <c r="Y44" s="80"/>
      <c r="Z44" s="79"/>
      <c r="AA44" s="79"/>
      <c r="AB44" s="79"/>
      <c r="AC44" s="79"/>
      <c r="AD44" s="79"/>
      <c r="AE44" s="79"/>
      <c r="AF44" s="79"/>
      <c r="AG44" s="79"/>
      <c r="AH44" s="80"/>
      <c r="AI44" s="79"/>
      <c r="AJ44" s="79">
        <v>2</v>
      </c>
      <c r="AK44" s="79">
        <v>2</v>
      </c>
      <c r="AL44" s="79">
        <v>2</v>
      </c>
      <c r="AM44" s="79">
        <v>2</v>
      </c>
      <c r="AN44" s="79">
        <v>2</v>
      </c>
      <c r="AO44" s="79">
        <v>2</v>
      </c>
      <c r="AP44" s="79">
        <v>2</v>
      </c>
      <c r="AQ44" s="80">
        <v>2</v>
      </c>
      <c r="AR44" s="80">
        <v>3</v>
      </c>
      <c r="AS44" s="118" t="s">
        <v>190</v>
      </c>
      <c r="AT44" s="199"/>
      <c r="AU44" s="76">
        <f t="shared" si="9"/>
        <v>0</v>
      </c>
      <c r="AV44" s="76">
        <f t="shared" si="10"/>
        <v>19</v>
      </c>
      <c r="AW44" s="76">
        <f t="shared" si="11"/>
        <v>19</v>
      </c>
      <c r="AX44" s="74"/>
      <c r="AY44" s="15"/>
    </row>
    <row r="45" spans="1:51" ht="12.75" customHeight="1">
      <c r="A45" s="220" t="s">
        <v>82</v>
      </c>
      <c r="B45" s="222" t="s">
        <v>84</v>
      </c>
      <c r="C45" s="75" t="s">
        <v>64</v>
      </c>
      <c r="D45" s="84">
        <v>2</v>
      </c>
      <c r="E45" s="84">
        <v>2</v>
      </c>
      <c r="F45" s="85">
        <v>2</v>
      </c>
      <c r="G45" s="85">
        <v>2</v>
      </c>
      <c r="H45" s="85">
        <v>2</v>
      </c>
      <c r="I45" s="85">
        <v>2</v>
      </c>
      <c r="J45" s="85">
        <v>2</v>
      </c>
      <c r="K45" s="85">
        <v>2</v>
      </c>
      <c r="L45" s="84">
        <v>2</v>
      </c>
      <c r="M45" s="85">
        <v>2</v>
      </c>
      <c r="N45" s="85">
        <v>2</v>
      </c>
      <c r="O45" s="85">
        <v>2</v>
      </c>
      <c r="P45" s="85">
        <v>2</v>
      </c>
      <c r="Q45" s="85">
        <v>2</v>
      </c>
      <c r="R45" s="85">
        <v>2</v>
      </c>
      <c r="S45" s="84">
        <v>2</v>
      </c>
      <c r="T45" s="84">
        <v>4</v>
      </c>
      <c r="U45" s="199" t="s">
        <v>189</v>
      </c>
      <c r="V45" s="199" t="s">
        <v>189</v>
      </c>
      <c r="W45" s="85"/>
      <c r="X45" s="85"/>
      <c r="Y45" s="84"/>
      <c r="Z45" s="85"/>
      <c r="AA45" s="85"/>
      <c r="AB45" s="85"/>
      <c r="AC45" s="85"/>
      <c r="AD45" s="85"/>
      <c r="AE45" s="85"/>
      <c r="AF45" s="85"/>
      <c r="AG45" s="85"/>
      <c r="AH45" s="84"/>
      <c r="AI45" s="85"/>
      <c r="AJ45" s="85"/>
      <c r="AK45" s="85"/>
      <c r="AL45" s="85"/>
      <c r="AM45" s="85"/>
      <c r="AN45" s="85"/>
      <c r="AO45" s="85"/>
      <c r="AP45" s="85"/>
      <c r="AQ45" s="84"/>
      <c r="AR45" s="84"/>
      <c r="AS45" s="118" t="s">
        <v>190</v>
      </c>
      <c r="AT45" s="199" t="s">
        <v>189</v>
      </c>
      <c r="AU45" s="76">
        <f t="shared" si="9"/>
        <v>36</v>
      </c>
      <c r="AV45" s="76">
        <f t="shared" si="10"/>
        <v>0</v>
      </c>
      <c r="AW45" s="76">
        <f t="shared" si="11"/>
        <v>36</v>
      </c>
      <c r="AX45" s="74"/>
      <c r="AY45" s="15"/>
    </row>
    <row r="46" spans="1:51" ht="12.75" customHeight="1">
      <c r="A46" s="221"/>
      <c r="B46" s="223"/>
      <c r="C46" s="78" t="s">
        <v>204</v>
      </c>
      <c r="D46" s="80">
        <v>2</v>
      </c>
      <c r="E46" s="80">
        <v>2</v>
      </c>
      <c r="F46" s="79">
        <v>2</v>
      </c>
      <c r="G46" s="79">
        <v>2</v>
      </c>
      <c r="H46" s="79">
        <v>2</v>
      </c>
      <c r="I46" s="79">
        <v>2</v>
      </c>
      <c r="J46" s="79">
        <v>2</v>
      </c>
      <c r="K46" s="79">
        <v>2</v>
      </c>
      <c r="L46" s="80">
        <v>2</v>
      </c>
      <c r="M46" s="79"/>
      <c r="N46" s="79"/>
      <c r="O46" s="79"/>
      <c r="P46" s="79"/>
      <c r="Q46" s="79"/>
      <c r="R46" s="79"/>
      <c r="S46" s="80"/>
      <c r="T46" s="80"/>
      <c r="U46" s="199"/>
      <c r="V46" s="199"/>
      <c r="W46" s="85"/>
      <c r="X46" s="85"/>
      <c r="Y46" s="84"/>
      <c r="Z46" s="85"/>
      <c r="AA46" s="85"/>
      <c r="AB46" s="85"/>
      <c r="AC46" s="85"/>
      <c r="AD46" s="85"/>
      <c r="AE46" s="85"/>
      <c r="AF46" s="85"/>
      <c r="AG46" s="85"/>
      <c r="AH46" s="84"/>
      <c r="AI46" s="85"/>
      <c r="AJ46" s="85"/>
      <c r="AK46" s="85"/>
      <c r="AL46" s="85"/>
      <c r="AM46" s="85"/>
      <c r="AN46" s="85"/>
      <c r="AO46" s="85"/>
      <c r="AP46" s="85"/>
      <c r="AQ46" s="84"/>
      <c r="AR46" s="84"/>
      <c r="AS46" s="118" t="s">
        <v>190</v>
      </c>
      <c r="AT46" s="199"/>
      <c r="AU46" s="76">
        <f t="shared" si="9"/>
        <v>18</v>
      </c>
      <c r="AV46" s="76">
        <f t="shared" si="10"/>
        <v>0</v>
      </c>
      <c r="AW46" s="76">
        <f t="shared" si="11"/>
        <v>18</v>
      </c>
      <c r="AX46" s="74"/>
      <c r="AY46" s="15"/>
    </row>
    <row r="47" spans="1:51" ht="28.5">
      <c r="A47" s="188"/>
      <c r="B47" s="187" t="s">
        <v>233</v>
      </c>
      <c r="C47" s="68"/>
      <c r="D47" s="72"/>
      <c r="E47" s="72"/>
      <c r="F47" s="186"/>
      <c r="G47" s="186"/>
      <c r="H47" s="186"/>
      <c r="I47" s="186"/>
      <c r="J47" s="186"/>
      <c r="K47" s="70"/>
      <c r="L47" s="71"/>
      <c r="M47" s="70"/>
      <c r="N47" s="70"/>
      <c r="O47" s="70"/>
      <c r="P47" s="70"/>
      <c r="Q47" s="70"/>
      <c r="R47" s="70"/>
      <c r="S47" s="71"/>
      <c r="T47" s="71"/>
      <c r="U47" s="70"/>
      <c r="V47" s="70"/>
      <c r="W47" s="187"/>
      <c r="X47" s="70"/>
      <c r="Y47" s="71"/>
      <c r="Z47" s="70"/>
      <c r="AA47" s="70"/>
      <c r="AB47" s="70"/>
      <c r="AC47" s="70"/>
      <c r="AD47" s="70"/>
      <c r="AE47" s="70"/>
      <c r="AF47" s="70"/>
      <c r="AG47" s="70"/>
      <c r="AH47" s="72"/>
      <c r="AI47" s="186"/>
      <c r="AJ47" s="186"/>
      <c r="AK47" s="186"/>
      <c r="AL47" s="70"/>
      <c r="AM47" s="186"/>
      <c r="AN47" s="186"/>
      <c r="AO47" s="186"/>
      <c r="AP47" s="186"/>
      <c r="AQ47" s="72"/>
      <c r="AR47" s="72"/>
      <c r="AS47" s="73"/>
      <c r="AT47" s="73"/>
      <c r="AU47" s="66"/>
      <c r="AV47" s="66"/>
      <c r="AW47" s="67"/>
      <c r="AX47" s="74"/>
      <c r="AY47" s="15"/>
    </row>
    <row r="48" spans="1:51" ht="12.75" customHeight="1">
      <c r="A48" s="220" t="s">
        <v>237</v>
      </c>
      <c r="B48" s="222" t="s">
        <v>234</v>
      </c>
      <c r="C48" s="75" t="s">
        <v>64</v>
      </c>
      <c r="D48" s="84">
        <v>2</v>
      </c>
      <c r="E48" s="84">
        <v>2</v>
      </c>
      <c r="F48" s="85">
        <v>2</v>
      </c>
      <c r="G48" s="85">
        <v>2</v>
      </c>
      <c r="H48" s="85">
        <v>2</v>
      </c>
      <c r="I48" s="85">
        <v>2</v>
      </c>
      <c r="J48" s="85">
        <v>2</v>
      </c>
      <c r="K48" s="85">
        <v>2</v>
      </c>
      <c r="L48" s="84">
        <v>2</v>
      </c>
      <c r="M48" s="85">
        <v>2</v>
      </c>
      <c r="N48" s="85">
        <v>2</v>
      </c>
      <c r="O48" s="85">
        <v>2</v>
      </c>
      <c r="P48" s="85">
        <v>2</v>
      </c>
      <c r="Q48" s="85">
        <v>2</v>
      </c>
      <c r="R48" s="85">
        <v>2</v>
      </c>
      <c r="S48" s="84">
        <v>2</v>
      </c>
      <c r="T48" s="84">
        <v>2</v>
      </c>
      <c r="U48" s="199" t="s">
        <v>189</v>
      </c>
      <c r="V48" s="199" t="s">
        <v>189</v>
      </c>
      <c r="W48" s="85">
        <v>4</v>
      </c>
      <c r="X48" s="85">
        <v>4</v>
      </c>
      <c r="Y48" s="84">
        <v>2</v>
      </c>
      <c r="Z48" s="85">
        <v>2</v>
      </c>
      <c r="AA48" s="85">
        <v>2</v>
      </c>
      <c r="AB48" s="85">
        <v>2</v>
      </c>
      <c r="AC48" s="85">
        <v>2</v>
      </c>
      <c r="AD48" s="85">
        <v>2</v>
      </c>
      <c r="AE48" s="85">
        <v>2</v>
      </c>
      <c r="AF48" s="85">
        <v>2</v>
      </c>
      <c r="AG48" s="85">
        <v>2</v>
      </c>
      <c r="AH48" s="84">
        <v>2</v>
      </c>
      <c r="AI48" s="85">
        <v>6</v>
      </c>
      <c r="AJ48" s="85">
        <v>6</v>
      </c>
      <c r="AK48" s="85">
        <v>6</v>
      </c>
      <c r="AL48" s="85">
        <v>6</v>
      </c>
      <c r="AM48" s="85">
        <v>6</v>
      </c>
      <c r="AN48" s="85">
        <v>6</v>
      </c>
      <c r="AO48" s="85">
        <v>6</v>
      </c>
      <c r="AP48" s="85">
        <v>6</v>
      </c>
      <c r="AQ48" s="84">
        <v>4</v>
      </c>
      <c r="AR48" s="84">
        <v>3</v>
      </c>
      <c r="AS48" s="118" t="s">
        <v>190</v>
      </c>
      <c r="AT48" s="199" t="s">
        <v>189</v>
      </c>
      <c r="AU48" s="76">
        <f>SUM(D48:T48)</f>
        <v>34</v>
      </c>
      <c r="AV48" s="76">
        <f>SUM(W48:AT48)</f>
        <v>83</v>
      </c>
      <c r="AW48" s="76">
        <f>SUM(AU48:AV48)</f>
        <v>117</v>
      </c>
      <c r="AX48" s="74"/>
      <c r="AY48" s="15"/>
    </row>
    <row r="49" spans="1:51" ht="12.75" customHeight="1">
      <c r="A49" s="221"/>
      <c r="B49" s="223"/>
      <c r="C49" s="78" t="s">
        <v>204</v>
      </c>
      <c r="D49" s="80">
        <v>2</v>
      </c>
      <c r="E49" s="80">
        <v>2</v>
      </c>
      <c r="F49" s="79">
        <v>2</v>
      </c>
      <c r="G49" s="79">
        <v>2</v>
      </c>
      <c r="H49" s="79">
        <v>2</v>
      </c>
      <c r="I49" s="79">
        <v>2</v>
      </c>
      <c r="J49" s="79">
        <v>2</v>
      </c>
      <c r="K49" s="79">
        <v>2</v>
      </c>
      <c r="L49" s="80">
        <v>2</v>
      </c>
      <c r="M49" s="79">
        <v>2</v>
      </c>
      <c r="N49" s="79">
        <v>2</v>
      </c>
      <c r="O49" s="79">
        <v>2</v>
      </c>
      <c r="P49" s="79">
        <v>2</v>
      </c>
      <c r="Q49" s="79">
        <v>2</v>
      </c>
      <c r="R49" s="79">
        <v>2</v>
      </c>
      <c r="S49" s="80">
        <v>2</v>
      </c>
      <c r="T49" s="80">
        <v>2</v>
      </c>
      <c r="U49" s="199"/>
      <c r="V49" s="199"/>
      <c r="W49" s="79">
        <v>2</v>
      </c>
      <c r="X49" s="79"/>
      <c r="Y49" s="80"/>
      <c r="Z49" s="79">
        <v>2</v>
      </c>
      <c r="AA49" s="79">
        <v>2</v>
      </c>
      <c r="AB49" s="79">
        <v>2</v>
      </c>
      <c r="AC49" s="79">
        <v>2</v>
      </c>
      <c r="AD49" s="79">
        <v>2</v>
      </c>
      <c r="AE49" s="79"/>
      <c r="AF49" s="79">
        <v>2</v>
      </c>
      <c r="AG49" s="79">
        <v>2</v>
      </c>
      <c r="AH49" s="80"/>
      <c r="AI49" s="79">
        <v>2</v>
      </c>
      <c r="AJ49" s="79">
        <v>2</v>
      </c>
      <c r="AK49" s="79"/>
      <c r="AL49" s="79">
        <v>2</v>
      </c>
      <c r="AM49" s="79"/>
      <c r="AN49" s="79">
        <v>2</v>
      </c>
      <c r="AO49" s="79"/>
      <c r="AP49" s="79">
        <v>2</v>
      </c>
      <c r="AQ49" s="80"/>
      <c r="AR49" s="80">
        <v>2</v>
      </c>
      <c r="AS49" s="118" t="s">
        <v>190</v>
      </c>
      <c r="AT49" s="199"/>
      <c r="AU49" s="76">
        <f>SUM(D49:T49)</f>
        <v>34</v>
      </c>
      <c r="AV49" s="76">
        <f>SUM(W49:AT49)</f>
        <v>28</v>
      </c>
      <c r="AW49" s="76">
        <f>SUM(AU49:AV49)</f>
        <v>62</v>
      </c>
      <c r="AX49" s="74"/>
      <c r="AY49" s="15"/>
    </row>
    <row r="50" spans="1:51">
      <c r="A50" s="224" t="s">
        <v>196</v>
      </c>
      <c r="B50" s="225"/>
      <c r="C50" s="226"/>
      <c r="D50" s="217">
        <f t="shared" ref="D50:T50" si="12">D25+D27+D29+D31+D33+D35+D37+D39+D41+D43+D45+D48</f>
        <v>36</v>
      </c>
      <c r="E50" s="217">
        <f t="shared" si="12"/>
        <v>36</v>
      </c>
      <c r="F50" s="214">
        <f t="shared" si="12"/>
        <v>36</v>
      </c>
      <c r="G50" s="214">
        <f t="shared" si="12"/>
        <v>36</v>
      </c>
      <c r="H50" s="214">
        <f t="shared" si="12"/>
        <v>36</v>
      </c>
      <c r="I50" s="214">
        <f t="shared" si="12"/>
        <v>36</v>
      </c>
      <c r="J50" s="214">
        <f t="shared" si="12"/>
        <v>36</v>
      </c>
      <c r="K50" s="214">
        <f t="shared" si="12"/>
        <v>36</v>
      </c>
      <c r="L50" s="217">
        <f t="shared" si="12"/>
        <v>36</v>
      </c>
      <c r="M50" s="214">
        <f t="shared" si="12"/>
        <v>36</v>
      </c>
      <c r="N50" s="214">
        <f t="shared" si="12"/>
        <v>36</v>
      </c>
      <c r="O50" s="214">
        <f t="shared" si="12"/>
        <v>36</v>
      </c>
      <c r="P50" s="214">
        <f t="shared" si="12"/>
        <v>36</v>
      </c>
      <c r="Q50" s="214">
        <f t="shared" si="12"/>
        <v>36</v>
      </c>
      <c r="R50" s="214">
        <f t="shared" si="12"/>
        <v>36</v>
      </c>
      <c r="S50" s="217">
        <f t="shared" si="12"/>
        <v>36</v>
      </c>
      <c r="T50" s="217">
        <f t="shared" si="12"/>
        <v>36</v>
      </c>
      <c r="U50" s="218"/>
      <c r="V50" s="219"/>
      <c r="W50" s="214">
        <f t="shared" ref="W50:AR50" si="13">W25+W27+W29+W31+W33+W35+W37+W39+W41+W43+W45+W48</f>
        <v>36</v>
      </c>
      <c r="X50" s="214">
        <f t="shared" si="13"/>
        <v>36</v>
      </c>
      <c r="Y50" s="217">
        <f t="shared" si="13"/>
        <v>36</v>
      </c>
      <c r="Z50" s="214">
        <f t="shared" si="13"/>
        <v>36</v>
      </c>
      <c r="AA50" s="214">
        <f t="shared" si="13"/>
        <v>36</v>
      </c>
      <c r="AB50" s="214">
        <f t="shared" si="13"/>
        <v>36</v>
      </c>
      <c r="AC50" s="214">
        <f t="shared" si="13"/>
        <v>36</v>
      </c>
      <c r="AD50" s="214">
        <f t="shared" si="13"/>
        <v>36</v>
      </c>
      <c r="AE50" s="214">
        <f t="shared" si="13"/>
        <v>36</v>
      </c>
      <c r="AF50" s="214">
        <f t="shared" si="13"/>
        <v>36</v>
      </c>
      <c r="AG50" s="214">
        <f t="shared" si="13"/>
        <v>36</v>
      </c>
      <c r="AH50" s="217">
        <f t="shared" si="13"/>
        <v>36</v>
      </c>
      <c r="AI50" s="214">
        <f t="shared" si="13"/>
        <v>36</v>
      </c>
      <c r="AJ50" s="214">
        <f t="shared" si="13"/>
        <v>36</v>
      </c>
      <c r="AK50" s="214">
        <f t="shared" si="13"/>
        <v>36</v>
      </c>
      <c r="AL50" s="214">
        <f t="shared" si="13"/>
        <v>36</v>
      </c>
      <c r="AM50" s="214">
        <f t="shared" si="13"/>
        <v>36</v>
      </c>
      <c r="AN50" s="214">
        <f t="shared" si="13"/>
        <v>36</v>
      </c>
      <c r="AO50" s="214">
        <f t="shared" si="13"/>
        <v>36</v>
      </c>
      <c r="AP50" s="214">
        <f t="shared" si="13"/>
        <v>36</v>
      </c>
      <c r="AQ50" s="217">
        <f t="shared" si="13"/>
        <v>36</v>
      </c>
      <c r="AR50" s="217">
        <f t="shared" si="13"/>
        <v>36</v>
      </c>
      <c r="AS50" s="212"/>
      <c r="AT50" s="213"/>
      <c r="AU50" s="214">
        <f>AU25+AU27+AU29+AU31+AU33+AU35+AU37+AU39+AU41+AU43+AU45+AU48</f>
        <v>612</v>
      </c>
      <c r="AV50" s="214">
        <f>AV25+AV27+AV29+AV31+AV33+AV35+AV37+AV39+AV41+AV43+AV45+AV48</f>
        <v>792</v>
      </c>
      <c r="AW50" s="214">
        <f>AW25+AW27+AW29+AW31+AW33+AW35+AW37+AW39+AW41+AW43+AW45+AW48</f>
        <v>1404</v>
      </c>
      <c r="AX50" s="215"/>
      <c r="AY50" s="211"/>
    </row>
    <row r="51" spans="1:51" ht="30" customHeight="1">
      <c r="A51" s="227"/>
      <c r="B51" s="228"/>
      <c r="C51" s="229"/>
      <c r="D51" s="217"/>
      <c r="E51" s="217"/>
      <c r="F51" s="214"/>
      <c r="G51" s="214"/>
      <c r="H51" s="214"/>
      <c r="I51" s="214"/>
      <c r="J51" s="214"/>
      <c r="K51" s="214"/>
      <c r="L51" s="217"/>
      <c r="M51" s="214"/>
      <c r="N51" s="214"/>
      <c r="O51" s="214"/>
      <c r="P51" s="214"/>
      <c r="Q51" s="214"/>
      <c r="R51" s="214"/>
      <c r="S51" s="217"/>
      <c r="T51" s="217"/>
      <c r="U51" s="218"/>
      <c r="V51" s="219"/>
      <c r="W51" s="214"/>
      <c r="X51" s="214"/>
      <c r="Y51" s="217"/>
      <c r="Z51" s="214"/>
      <c r="AA51" s="214"/>
      <c r="AB51" s="214"/>
      <c r="AC51" s="214"/>
      <c r="AD51" s="214"/>
      <c r="AE51" s="214"/>
      <c r="AF51" s="214"/>
      <c r="AG51" s="214"/>
      <c r="AH51" s="217"/>
      <c r="AI51" s="214"/>
      <c r="AJ51" s="214"/>
      <c r="AK51" s="214"/>
      <c r="AL51" s="214"/>
      <c r="AM51" s="214"/>
      <c r="AN51" s="214"/>
      <c r="AO51" s="214"/>
      <c r="AP51" s="214"/>
      <c r="AQ51" s="217"/>
      <c r="AR51" s="217"/>
      <c r="AS51" s="212"/>
      <c r="AT51" s="213"/>
      <c r="AU51" s="214"/>
      <c r="AV51" s="214"/>
      <c r="AW51" s="214"/>
      <c r="AX51" s="216"/>
      <c r="AY51" s="211"/>
    </row>
    <row r="52" spans="1:51" ht="42.75" customHeight="1">
      <c r="A52" s="205" t="s">
        <v>85</v>
      </c>
      <c r="B52" s="206"/>
      <c r="C52" s="207"/>
      <c r="D52" s="56">
        <f t="shared" ref="D52:T52" si="14">D26+D28+D30+D32+D34+D36+D38+D40+D42+D44+D46+D49</f>
        <v>18</v>
      </c>
      <c r="E52" s="198">
        <f t="shared" si="14"/>
        <v>18</v>
      </c>
      <c r="F52" s="185">
        <f t="shared" si="14"/>
        <v>18</v>
      </c>
      <c r="G52" s="185">
        <f t="shared" si="14"/>
        <v>18</v>
      </c>
      <c r="H52" s="185">
        <f t="shared" si="14"/>
        <v>18</v>
      </c>
      <c r="I52" s="185">
        <f t="shared" si="14"/>
        <v>18</v>
      </c>
      <c r="J52" s="185">
        <f t="shared" si="14"/>
        <v>18</v>
      </c>
      <c r="K52" s="185">
        <f t="shared" si="14"/>
        <v>18</v>
      </c>
      <c r="L52" s="56">
        <f t="shared" si="14"/>
        <v>18</v>
      </c>
      <c r="M52" s="185">
        <f t="shared" si="14"/>
        <v>18</v>
      </c>
      <c r="N52" s="185">
        <f t="shared" si="14"/>
        <v>18</v>
      </c>
      <c r="O52" s="185">
        <f t="shared" si="14"/>
        <v>18</v>
      </c>
      <c r="P52" s="185">
        <f t="shared" si="14"/>
        <v>18</v>
      </c>
      <c r="Q52" s="185">
        <f t="shared" si="14"/>
        <v>18</v>
      </c>
      <c r="R52" s="185">
        <f t="shared" si="14"/>
        <v>18</v>
      </c>
      <c r="S52" s="198">
        <f t="shared" si="14"/>
        <v>18</v>
      </c>
      <c r="T52" s="56">
        <f t="shared" si="14"/>
        <v>18</v>
      </c>
      <c r="U52" s="157"/>
      <c r="V52" s="156"/>
      <c r="W52" s="185">
        <f t="shared" ref="W52:AR52" si="15">W26+W28+W30+W32+W34+W36+W38+W40+W42+W44+W46+W49</f>
        <v>18</v>
      </c>
      <c r="X52" s="185">
        <f t="shared" si="15"/>
        <v>18</v>
      </c>
      <c r="Y52" s="56">
        <f t="shared" si="15"/>
        <v>18</v>
      </c>
      <c r="Z52" s="185">
        <f t="shared" si="15"/>
        <v>18</v>
      </c>
      <c r="AA52" s="185">
        <f t="shared" si="15"/>
        <v>18</v>
      </c>
      <c r="AB52" s="185">
        <f t="shared" si="15"/>
        <v>18</v>
      </c>
      <c r="AC52" s="185">
        <f t="shared" si="15"/>
        <v>18</v>
      </c>
      <c r="AD52" s="185">
        <f t="shared" si="15"/>
        <v>18</v>
      </c>
      <c r="AE52" s="185">
        <f t="shared" si="15"/>
        <v>18</v>
      </c>
      <c r="AF52" s="185">
        <f t="shared" si="15"/>
        <v>18</v>
      </c>
      <c r="AG52" s="185">
        <f t="shared" si="15"/>
        <v>18</v>
      </c>
      <c r="AH52" s="56">
        <f t="shared" si="15"/>
        <v>18</v>
      </c>
      <c r="AI52" s="185">
        <f t="shared" si="15"/>
        <v>18</v>
      </c>
      <c r="AJ52" s="185">
        <f t="shared" si="15"/>
        <v>18</v>
      </c>
      <c r="AK52" s="185">
        <f t="shared" si="15"/>
        <v>18</v>
      </c>
      <c r="AL52" s="185">
        <f t="shared" si="15"/>
        <v>18</v>
      </c>
      <c r="AM52" s="185">
        <f t="shared" si="15"/>
        <v>18</v>
      </c>
      <c r="AN52" s="185">
        <f t="shared" si="15"/>
        <v>18</v>
      </c>
      <c r="AO52" s="185">
        <f t="shared" si="15"/>
        <v>18</v>
      </c>
      <c r="AP52" s="185">
        <f t="shared" si="15"/>
        <v>18</v>
      </c>
      <c r="AQ52" s="56">
        <f t="shared" si="15"/>
        <v>18</v>
      </c>
      <c r="AR52" s="56">
        <f t="shared" si="15"/>
        <v>18</v>
      </c>
      <c r="AS52" s="87"/>
      <c r="AT52" s="151"/>
      <c r="AU52" s="185">
        <f>AU26+AU28+AU30+AU32+AU34+AU36+AU38+AU40+AU42+AU44+AU46+AU49</f>
        <v>306</v>
      </c>
      <c r="AV52" s="185">
        <f>AV26+AV28+AV30+AV32+AV34+AV36+AV38+AV40+AV42+AV44+AV46+AV49</f>
        <v>396</v>
      </c>
      <c r="AW52" s="185">
        <f>AW26+AW28+AW30+AW32+AW34+AW36+AW38+AW40+AW42+AW44+AW46+AW49</f>
        <v>702</v>
      </c>
      <c r="AX52" s="86"/>
      <c r="AY52" s="150"/>
    </row>
    <row r="53" spans="1:51" ht="15" customHeight="1">
      <c r="A53" s="205" t="s">
        <v>86</v>
      </c>
      <c r="B53" s="206"/>
      <c r="C53" s="207"/>
      <c r="D53" s="56">
        <f>D50+D52</f>
        <v>54</v>
      </c>
      <c r="E53" s="198">
        <f t="shared" ref="E53:T53" si="16">E50+E52</f>
        <v>54</v>
      </c>
      <c r="F53" s="155">
        <f t="shared" si="16"/>
        <v>54</v>
      </c>
      <c r="G53" s="155">
        <f t="shared" si="16"/>
        <v>54</v>
      </c>
      <c r="H53" s="155">
        <f t="shared" si="16"/>
        <v>54</v>
      </c>
      <c r="I53" s="155">
        <f t="shared" si="16"/>
        <v>54</v>
      </c>
      <c r="J53" s="155">
        <f t="shared" si="16"/>
        <v>54</v>
      </c>
      <c r="K53" s="155">
        <f t="shared" si="16"/>
        <v>54</v>
      </c>
      <c r="L53" s="56">
        <f t="shared" si="16"/>
        <v>54</v>
      </c>
      <c r="M53" s="155">
        <f t="shared" si="16"/>
        <v>54</v>
      </c>
      <c r="N53" s="155">
        <f t="shared" si="16"/>
        <v>54</v>
      </c>
      <c r="O53" s="155">
        <f t="shared" si="16"/>
        <v>54</v>
      </c>
      <c r="P53" s="155">
        <f t="shared" si="16"/>
        <v>54</v>
      </c>
      <c r="Q53" s="155">
        <f t="shared" si="16"/>
        <v>54</v>
      </c>
      <c r="R53" s="155">
        <f t="shared" si="16"/>
        <v>54</v>
      </c>
      <c r="S53" s="198">
        <f t="shared" si="16"/>
        <v>54</v>
      </c>
      <c r="T53" s="56">
        <f t="shared" si="16"/>
        <v>54</v>
      </c>
      <c r="U53" s="157"/>
      <c r="V53" s="156"/>
      <c r="W53" s="185">
        <f t="shared" ref="W53:AR53" si="17">W50+W52</f>
        <v>54</v>
      </c>
      <c r="X53" s="185">
        <f t="shared" si="17"/>
        <v>54</v>
      </c>
      <c r="Y53" s="56">
        <f t="shared" si="17"/>
        <v>54</v>
      </c>
      <c r="Z53" s="185">
        <f t="shared" si="17"/>
        <v>54</v>
      </c>
      <c r="AA53" s="185">
        <f t="shared" si="17"/>
        <v>54</v>
      </c>
      <c r="AB53" s="155">
        <f t="shared" si="17"/>
        <v>54</v>
      </c>
      <c r="AC53" s="155">
        <f t="shared" si="17"/>
        <v>54</v>
      </c>
      <c r="AD53" s="155">
        <f t="shared" si="17"/>
        <v>54</v>
      </c>
      <c r="AE53" s="155">
        <f t="shared" si="17"/>
        <v>54</v>
      </c>
      <c r="AF53" s="155">
        <f t="shared" si="17"/>
        <v>54</v>
      </c>
      <c r="AG53" s="155">
        <f t="shared" si="17"/>
        <v>54</v>
      </c>
      <c r="AH53" s="56">
        <f t="shared" si="17"/>
        <v>54</v>
      </c>
      <c r="AI53" s="155">
        <f t="shared" si="17"/>
        <v>54</v>
      </c>
      <c r="AJ53" s="155">
        <f t="shared" si="17"/>
        <v>54</v>
      </c>
      <c r="AK53" s="155">
        <f t="shared" si="17"/>
        <v>54</v>
      </c>
      <c r="AL53" s="155">
        <f t="shared" si="17"/>
        <v>54</v>
      </c>
      <c r="AM53" s="155">
        <f t="shared" si="17"/>
        <v>54</v>
      </c>
      <c r="AN53" s="155">
        <f t="shared" si="17"/>
        <v>54</v>
      </c>
      <c r="AO53" s="155">
        <f t="shared" si="17"/>
        <v>54</v>
      </c>
      <c r="AP53" s="155">
        <f t="shared" si="17"/>
        <v>54</v>
      </c>
      <c r="AQ53" s="56">
        <f t="shared" si="17"/>
        <v>54</v>
      </c>
      <c r="AR53" s="56">
        <f t="shared" si="17"/>
        <v>54</v>
      </c>
      <c r="AS53" s="87"/>
      <c r="AT53" s="151"/>
      <c r="AU53" s="88">
        <f>SUM(AU50:AU52)</f>
        <v>918</v>
      </c>
      <c r="AV53" s="88">
        <f t="shared" ref="AV53:AW53" si="18">SUM(AV50:AV52)</f>
        <v>1188</v>
      </c>
      <c r="AW53" s="88">
        <f t="shared" si="18"/>
        <v>2106</v>
      </c>
      <c r="AX53" s="86"/>
      <c r="AY53" s="150"/>
    </row>
    <row r="54" spans="1:51">
      <c r="A54" s="17"/>
      <c r="B54" s="17"/>
      <c r="C54" s="17"/>
      <c r="D54" s="22"/>
      <c r="E54" s="22"/>
      <c r="F54" s="17"/>
      <c r="G54" s="17"/>
      <c r="H54" s="17"/>
      <c r="I54" s="17"/>
      <c r="J54" s="17"/>
      <c r="K54" s="17"/>
      <c r="L54" s="22"/>
      <c r="M54" s="17"/>
      <c r="N54" s="17"/>
      <c r="O54" s="17"/>
      <c r="P54" s="17"/>
      <c r="Q54" s="17"/>
      <c r="R54" s="17"/>
      <c r="S54" s="22"/>
      <c r="T54" s="22"/>
      <c r="U54" s="17"/>
      <c r="V54" s="17"/>
      <c r="W54" s="17"/>
      <c r="X54" s="17"/>
      <c r="Y54" s="22"/>
      <c r="Z54" s="17"/>
      <c r="AA54" s="17"/>
      <c r="AB54" s="17"/>
      <c r="AC54" s="17"/>
      <c r="AD54" s="17"/>
      <c r="AE54" s="17"/>
      <c r="AF54" s="17"/>
      <c r="AG54" s="17"/>
      <c r="AH54" s="22"/>
      <c r="AI54" s="17"/>
      <c r="AJ54" s="17"/>
      <c r="AK54" s="17"/>
      <c r="AL54" s="17"/>
      <c r="AM54" s="17"/>
      <c r="AN54" s="17"/>
      <c r="AO54" s="17"/>
      <c r="AP54" s="17"/>
      <c r="AQ54" s="22"/>
      <c r="AR54" s="22"/>
      <c r="AS54" s="17"/>
      <c r="AT54" s="17"/>
      <c r="AU54" s="17"/>
      <c r="AV54" s="17"/>
      <c r="AW54" s="17"/>
      <c r="AX54" s="17"/>
      <c r="AY54" s="17"/>
    </row>
    <row r="55" spans="1:51" ht="15.75">
      <c r="A55" s="202" t="s">
        <v>191</v>
      </c>
      <c r="B55" s="202"/>
      <c r="C55" s="202"/>
      <c r="D55" s="202"/>
      <c r="E55" s="202"/>
      <c r="F55" s="202"/>
      <c r="G55" s="200" t="s">
        <v>194</v>
      </c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W55" s="146" t="s">
        <v>189</v>
      </c>
      <c r="Y55" s="18" t="s">
        <v>197</v>
      </c>
      <c r="AA55" s="201" t="s">
        <v>134</v>
      </c>
      <c r="AB55" s="201"/>
      <c r="AC55" s="201"/>
      <c r="AD55" s="201"/>
      <c r="AE55" s="201"/>
      <c r="AF55" s="201"/>
      <c r="AG55" s="201"/>
      <c r="AH55" s="201"/>
    </row>
    <row r="56" spans="1:51" ht="15.75">
      <c r="A56" s="203" t="s">
        <v>195</v>
      </c>
      <c r="B56" s="203"/>
      <c r="C56" s="203"/>
      <c r="D56" s="203"/>
      <c r="E56" s="203"/>
      <c r="F56" s="203"/>
      <c r="G56" s="200" t="s">
        <v>229</v>
      </c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AA56" s="2"/>
      <c r="AB56" s="2"/>
      <c r="AC56" s="2"/>
      <c r="AD56" s="2"/>
      <c r="AE56" s="2"/>
      <c r="AF56" s="2"/>
      <c r="AG56" s="2"/>
      <c r="AH56" s="19"/>
      <c r="AI56" s="2"/>
      <c r="AJ56" s="2"/>
      <c r="AK56" s="2"/>
    </row>
    <row r="57" spans="1:51" ht="15.75">
      <c r="A57" s="202" t="s">
        <v>193</v>
      </c>
      <c r="B57" s="202"/>
      <c r="C57" s="202"/>
      <c r="D57" s="202"/>
      <c r="E57" s="202"/>
      <c r="F57" s="202"/>
      <c r="G57" s="200" t="s">
        <v>287</v>
      </c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W57" s="187" t="s">
        <v>190</v>
      </c>
      <c r="Y57" s="18" t="s">
        <v>197</v>
      </c>
      <c r="AA57" s="201" t="s">
        <v>136</v>
      </c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</row>
    <row r="58" spans="1:51" ht="15.75">
      <c r="A58" s="202" t="s">
        <v>192</v>
      </c>
      <c r="B58" s="202"/>
      <c r="C58" s="202"/>
      <c r="D58" s="202"/>
      <c r="E58" s="202"/>
      <c r="F58" s="202"/>
      <c r="G58" s="200" t="s">
        <v>208</v>
      </c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AA58" s="2"/>
      <c r="AB58" s="2"/>
      <c r="AC58" s="2"/>
      <c r="AD58" s="2"/>
      <c r="AE58" s="2"/>
      <c r="AF58" s="2"/>
      <c r="AG58" s="2"/>
      <c r="AH58" s="19"/>
      <c r="AI58" s="2"/>
      <c r="AJ58" s="2"/>
      <c r="AK58" s="2"/>
    </row>
    <row r="59" spans="1:51" ht="15.75">
      <c r="A59" s="203" t="s">
        <v>195</v>
      </c>
      <c r="B59" s="203"/>
      <c r="C59" s="203"/>
      <c r="D59" s="203"/>
      <c r="E59" s="203"/>
      <c r="F59" s="203"/>
      <c r="G59" s="200" t="s">
        <v>209</v>
      </c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W59" s="143" t="s">
        <v>148</v>
      </c>
      <c r="Y59" s="18" t="s">
        <v>197</v>
      </c>
      <c r="AA59" s="201" t="s">
        <v>198</v>
      </c>
      <c r="AB59" s="201"/>
      <c r="AC59" s="201"/>
      <c r="AD59" s="201"/>
      <c r="AE59" s="201"/>
      <c r="AF59" s="201"/>
      <c r="AG59" s="201"/>
      <c r="AH59" s="201"/>
    </row>
    <row r="60" spans="1:51" ht="15.75">
      <c r="A60" s="204"/>
      <c r="B60" s="204"/>
      <c r="C60" s="204"/>
      <c r="D60" s="204"/>
      <c r="E60" s="204"/>
      <c r="F60" s="204"/>
      <c r="G60" s="200" t="s">
        <v>276</v>
      </c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</row>
    <row r="61" spans="1:51" ht="15.75">
      <c r="A61" s="202" t="s">
        <v>193</v>
      </c>
      <c r="B61" s="202"/>
      <c r="C61" s="202"/>
      <c r="D61" s="202"/>
      <c r="E61" s="202"/>
      <c r="F61" s="202"/>
      <c r="G61" s="200" t="s">
        <v>277</v>
      </c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W61" s="187" t="s">
        <v>199</v>
      </c>
      <c r="Y61" s="18" t="s">
        <v>197</v>
      </c>
      <c r="AA61" s="201" t="s">
        <v>200</v>
      </c>
      <c r="AB61" s="201"/>
      <c r="AC61" s="201"/>
      <c r="AD61" s="201"/>
      <c r="AE61" s="201"/>
      <c r="AF61" s="201"/>
      <c r="AG61" s="201"/>
      <c r="AH61" s="201"/>
    </row>
    <row r="63" spans="1:51" ht="15.75">
      <c r="AK63" s="145"/>
      <c r="AL63" s="145"/>
      <c r="AM63" s="145"/>
    </row>
  </sheetData>
  <mergeCells count="145">
    <mergeCell ref="J8:AG8"/>
    <mergeCell ref="J9:AG9"/>
    <mergeCell ref="J10:AG10"/>
    <mergeCell ref="J11:AG11"/>
    <mergeCell ref="J12:AG12"/>
    <mergeCell ref="A16:AW16"/>
    <mergeCell ref="A18:AY18"/>
    <mergeCell ref="A19:A23"/>
    <mergeCell ref="B19:B23"/>
    <mergeCell ref="C19:C23"/>
    <mergeCell ref="D20:AX20"/>
    <mergeCell ref="D22:AX22"/>
    <mergeCell ref="A27:A28"/>
    <mergeCell ref="B27:B28"/>
    <mergeCell ref="U27:U28"/>
    <mergeCell ref="V27:V28"/>
    <mergeCell ref="A25:A26"/>
    <mergeCell ref="B25:B26"/>
    <mergeCell ref="U25:U26"/>
    <mergeCell ref="V25:V26"/>
    <mergeCell ref="A33:A34"/>
    <mergeCell ref="B33:B34"/>
    <mergeCell ref="U33:U34"/>
    <mergeCell ref="V33:V34"/>
    <mergeCell ref="A31:A32"/>
    <mergeCell ref="B31:B32"/>
    <mergeCell ref="U31:U32"/>
    <mergeCell ref="V31:V32"/>
    <mergeCell ref="A29:A30"/>
    <mergeCell ref="B29:B30"/>
    <mergeCell ref="U29:U30"/>
    <mergeCell ref="V29:V30"/>
    <mergeCell ref="V48:V49"/>
    <mergeCell ref="A37:A38"/>
    <mergeCell ref="B37:B38"/>
    <mergeCell ref="U37:U38"/>
    <mergeCell ref="V37:V38"/>
    <mergeCell ref="A35:A36"/>
    <mergeCell ref="B35:B36"/>
    <mergeCell ref="U35:U36"/>
    <mergeCell ref="V35:V36"/>
    <mergeCell ref="A43:A44"/>
    <mergeCell ref="B43:B44"/>
    <mergeCell ref="U43:U44"/>
    <mergeCell ref="V43:V44"/>
    <mergeCell ref="A41:A42"/>
    <mergeCell ref="B41:B42"/>
    <mergeCell ref="U41:U42"/>
    <mergeCell ref="V41:V42"/>
    <mergeCell ref="A39:A40"/>
    <mergeCell ref="B39:B40"/>
    <mergeCell ref="U39:U40"/>
    <mergeCell ref="V39:V40"/>
    <mergeCell ref="I50:I51"/>
    <mergeCell ref="J50:J51"/>
    <mergeCell ref="K50:K51"/>
    <mergeCell ref="L50:L51"/>
    <mergeCell ref="M50:M51"/>
    <mergeCell ref="N50:N51"/>
    <mergeCell ref="A48:A49"/>
    <mergeCell ref="B48:B49"/>
    <mergeCell ref="U48:U49"/>
    <mergeCell ref="AE50:AE51"/>
    <mergeCell ref="AF50:AF51"/>
    <mergeCell ref="U50:U51"/>
    <mergeCell ref="V50:V51"/>
    <mergeCell ref="W50:W51"/>
    <mergeCell ref="X50:X51"/>
    <mergeCell ref="Y50:Y51"/>
    <mergeCell ref="Z50:Z51"/>
    <mergeCell ref="A45:A46"/>
    <mergeCell ref="B45:B46"/>
    <mergeCell ref="U45:U46"/>
    <mergeCell ref="V45:V46"/>
    <mergeCell ref="A50:C51"/>
    <mergeCell ref="D50:D51"/>
    <mergeCell ref="E50:E51"/>
    <mergeCell ref="F50:F51"/>
    <mergeCell ref="G50:G51"/>
    <mergeCell ref="H50:H51"/>
    <mergeCell ref="O50:O51"/>
    <mergeCell ref="P50:P51"/>
    <mergeCell ref="Q50:Q51"/>
    <mergeCell ref="R50:R51"/>
    <mergeCell ref="S50:S51"/>
    <mergeCell ref="T50:T51"/>
    <mergeCell ref="AY50:AY51"/>
    <mergeCell ref="A52:C52"/>
    <mergeCell ref="AS50:AS51"/>
    <mergeCell ref="AT50:AT51"/>
    <mergeCell ref="AU50:AU51"/>
    <mergeCell ref="AV50:AV51"/>
    <mergeCell ref="AW50:AW51"/>
    <mergeCell ref="AX50:AX51"/>
    <mergeCell ref="AM50:AM51"/>
    <mergeCell ref="AN50:AN51"/>
    <mergeCell ref="AO50:AO51"/>
    <mergeCell ref="AP50:AP51"/>
    <mergeCell ref="AQ50:AQ51"/>
    <mergeCell ref="AR50:AR51"/>
    <mergeCell ref="AG50:AG51"/>
    <mergeCell ref="AH50:AH51"/>
    <mergeCell ref="AI50:AI51"/>
    <mergeCell ref="AJ50:AJ51"/>
    <mergeCell ref="AK50:AK51"/>
    <mergeCell ref="AL50:AL51"/>
    <mergeCell ref="AA50:AA51"/>
    <mergeCell ref="AB50:AB51"/>
    <mergeCell ref="AC50:AC51"/>
    <mergeCell ref="AD50:AD51"/>
    <mergeCell ref="AT25:AT26"/>
    <mergeCell ref="AT27:AT28"/>
    <mergeCell ref="AT29:AT30"/>
    <mergeCell ref="AT31:AT32"/>
    <mergeCell ref="AT33:AT34"/>
    <mergeCell ref="AT35:AT36"/>
    <mergeCell ref="AT37:AT38"/>
    <mergeCell ref="AK3:AY3"/>
    <mergeCell ref="AK4:AY4"/>
    <mergeCell ref="AK5:AY5"/>
    <mergeCell ref="AK6:AY6"/>
    <mergeCell ref="AT48:AT49"/>
    <mergeCell ref="AT39:AT40"/>
    <mergeCell ref="G59:U59"/>
    <mergeCell ref="AA55:AH55"/>
    <mergeCell ref="AA57:AM57"/>
    <mergeCell ref="AA59:AH59"/>
    <mergeCell ref="AA61:AH61"/>
    <mergeCell ref="A58:F58"/>
    <mergeCell ref="A57:F57"/>
    <mergeCell ref="A56:F56"/>
    <mergeCell ref="A55:F55"/>
    <mergeCell ref="G55:U55"/>
    <mergeCell ref="G56:U56"/>
    <mergeCell ref="G57:U57"/>
    <mergeCell ref="G58:U58"/>
    <mergeCell ref="A59:F59"/>
    <mergeCell ref="G60:U60"/>
    <mergeCell ref="A61:F61"/>
    <mergeCell ref="G61:U61"/>
    <mergeCell ref="A60:F60"/>
    <mergeCell ref="AT41:AT42"/>
    <mergeCell ref="AT43:AT44"/>
    <mergeCell ref="AT45:AT46"/>
    <mergeCell ref="A53:C53"/>
  </mergeCells>
  <pageMargins left="0.25943627450980394" right="0.20575980392156862" top="0.74803149606299213" bottom="0.74803149606299213" header="0.31496062992125984" footer="0.31496062992125984"/>
  <pageSetup paperSize="9" scale="63" orientation="landscape" horizontalDpi="180" verticalDpi="180" r:id="rId1"/>
  <rowBreaks count="1" manualBreakCount="1">
    <brk id="38" max="50" man="1"/>
  </rowBreaks>
  <ignoredErrors>
    <ignoredError sqref="U25:V28 U29:V32 U33:V34 U35:V38 U39:V40 U41:V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A80"/>
  <sheetViews>
    <sheetView tabSelected="1" view="pageBreakPreview" topLeftCell="A10" zoomScale="74" zoomScaleNormal="75" zoomScaleSheetLayoutView="74" workbookViewId="0">
      <selection activeCell="E19" sqref="E1:E1048576"/>
    </sheetView>
  </sheetViews>
  <sheetFormatPr defaultRowHeight="15"/>
  <cols>
    <col min="1" max="1" width="7.140625" style="24" customWidth="1"/>
    <col min="2" max="2" width="18.85546875" style="24" customWidth="1"/>
    <col min="3" max="3" width="7.28515625" style="24" customWidth="1"/>
    <col min="4" max="7" width="2.7109375" style="37" customWidth="1"/>
    <col min="8" max="11" width="2.7109375" style="24" customWidth="1"/>
    <col min="12" max="12" width="2.7109375" style="37" customWidth="1"/>
    <col min="13" max="18" width="2.7109375" style="24" customWidth="1"/>
    <col min="19" max="19" width="2.7109375" style="37" customWidth="1"/>
    <col min="20" max="20" width="3.42578125" style="37" customWidth="1"/>
    <col min="21" max="21" width="2.7109375" style="24" customWidth="1"/>
    <col min="22" max="22" width="2.85546875" style="24" customWidth="1"/>
    <col min="23" max="23" width="2.7109375" style="37" customWidth="1"/>
    <col min="24" max="35" width="2.7109375" style="24" customWidth="1"/>
    <col min="36" max="36" width="2.7109375" style="37" customWidth="1"/>
    <col min="37" max="41" width="2.7109375" style="24" customWidth="1"/>
    <col min="42" max="42" width="3.85546875" style="37" customWidth="1"/>
    <col min="43" max="45" width="3.5703125" style="24" customWidth="1"/>
    <col min="46" max="46" width="4.7109375" style="24" bestFit="1" customWidth="1"/>
    <col min="47" max="47" width="3.7109375" style="24" bestFit="1" customWidth="1"/>
    <col min="48" max="48" width="4.85546875" style="24" bestFit="1" customWidth="1"/>
    <col min="49" max="49" width="5" style="24" bestFit="1" customWidth="1"/>
    <col min="50" max="50" width="6" style="24" bestFit="1" customWidth="1"/>
    <col min="51" max="52" width="2.7109375" style="24" customWidth="1"/>
    <col min="53" max="53" width="0.28515625" style="24" customWidth="1"/>
    <col min="54" max="16384" width="9.140625" style="24"/>
  </cols>
  <sheetData>
    <row r="1" spans="1:52" s="1" customFormat="1">
      <c r="D1" s="18"/>
      <c r="E1" s="18"/>
      <c r="F1" s="18"/>
      <c r="G1" s="18"/>
      <c r="L1" s="18"/>
      <c r="S1" s="18"/>
      <c r="T1" s="18"/>
      <c r="W1" s="18"/>
      <c r="AA1" s="18"/>
      <c r="AH1" s="18"/>
      <c r="AJ1" s="18"/>
      <c r="AP1" s="18"/>
    </row>
    <row r="2" spans="1:52" s="1" customFormat="1">
      <c r="D2" s="18"/>
      <c r="E2" s="18"/>
      <c r="F2" s="18"/>
      <c r="G2" s="18"/>
      <c r="L2" s="18"/>
      <c r="S2" s="18"/>
      <c r="T2" s="18"/>
      <c r="W2" s="18"/>
      <c r="AA2" s="18"/>
      <c r="AH2" s="18"/>
      <c r="AJ2" s="18"/>
      <c r="AP2" s="18"/>
    </row>
    <row r="3" spans="1:52" s="1" customFormat="1" ht="15.75">
      <c r="D3" s="18"/>
      <c r="E3" s="18"/>
      <c r="F3" s="18"/>
      <c r="G3" s="18"/>
      <c r="L3" s="18"/>
      <c r="S3" s="18"/>
      <c r="T3" s="18"/>
      <c r="W3" s="18"/>
      <c r="AA3" s="18"/>
      <c r="AH3" s="18"/>
      <c r="AJ3" s="18"/>
      <c r="AK3" s="208" t="s">
        <v>0</v>
      </c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</row>
    <row r="4" spans="1:52" s="1" customFormat="1" ht="15.75">
      <c r="B4" s="32"/>
      <c r="C4" s="32"/>
      <c r="D4" s="34"/>
      <c r="E4" s="34"/>
      <c r="F4" s="34"/>
      <c r="G4" s="34"/>
      <c r="L4" s="18"/>
      <c r="S4" s="18"/>
      <c r="T4" s="18"/>
      <c r="W4" s="18"/>
      <c r="AA4" s="18"/>
      <c r="AH4" s="18"/>
      <c r="AJ4" s="18"/>
      <c r="AK4" s="209" t="s">
        <v>1</v>
      </c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32"/>
      <c r="AZ4" s="32"/>
    </row>
    <row r="5" spans="1:52" s="1" customFormat="1" ht="15.75" customHeight="1">
      <c r="B5" s="30"/>
      <c r="C5" s="30"/>
      <c r="D5" s="35"/>
      <c r="E5" s="35"/>
      <c r="F5" s="35"/>
      <c r="G5" s="35"/>
      <c r="L5" s="18"/>
      <c r="S5" s="18"/>
      <c r="T5" s="18"/>
      <c r="W5" s="18"/>
      <c r="AA5" s="18"/>
      <c r="AH5" s="18"/>
      <c r="AJ5" s="18"/>
      <c r="AK5" s="210" t="s">
        <v>2</v>
      </c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30"/>
      <c r="AZ5" s="30"/>
    </row>
    <row r="6" spans="1:52" s="1" customFormat="1" ht="15.75" customHeight="1">
      <c r="B6" s="31"/>
      <c r="C6" s="31"/>
      <c r="D6" s="36"/>
      <c r="E6" s="36"/>
      <c r="F6" s="36"/>
      <c r="G6" s="36"/>
      <c r="H6" s="31"/>
      <c r="I6" s="31"/>
      <c r="J6" s="31"/>
      <c r="K6" s="31"/>
      <c r="L6" s="36"/>
      <c r="S6" s="18"/>
      <c r="T6" s="18"/>
      <c r="W6" s="18"/>
      <c r="AA6" s="18"/>
      <c r="AH6" s="18"/>
      <c r="AJ6" s="18"/>
      <c r="AK6" s="210" t="s">
        <v>3</v>
      </c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31"/>
      <c r="AZ6" s="31"/>
    </row>
    <row r="7" spans="1:52" s="1" customFormat="1" ht="15.75" customHeight="1">
      <c r="B7" s="31"/>
      <c r="C7" s="31"/>
      <c r="D7" s="36"/>
      <c r="E7" s="36"/>
      <c r="F7" s="36"/>
      <c r="G7" s="36"/>
      <c r="H7" s="31"/>
      <c r="I7" s="31"/>
      <c r="J7" s="31"/>
      <c r="K7" s="31"/>
      <c r="L7" s="36"/>
      <c r="S7" s="18"/>
      <c r="T7" s="18"/>
      <c r="W7" s="18"/>
      <c r="AA7" s="18"/>
      <c r="AH7" s="18"/>
      <c r="AJ7" s="18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</row>
    <row r="8" spans="1:52" s="1" customFormat="1" ht="18.75">
      <c r="D8" s="18"/>
      <c r="E8" s="18"/>
      <c r="F8" s="18"/>
      <c r="G8" s="18"/>
      <c r="J8" s="230" t="s">
        <v>4</v>
      </c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19"/>
      <c r="AI8" s="2"/>
      <c r="AJ8" s="18"/>
      <c r="AP8" s="18"/>
    </row>
    <row r="9" spans="1:52" s="1" customFormat="1" ht="15.75">
      <c r="D9" s="18"/>
      <c r="E9" s="18"/>
      <c r="F9" s="18"/>
      <c r="G9" s="18"/>
      <c r="J9" s="231" t="s">
        <v>5</v>
      </c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19"/>
      <c r="AI9" s="2"/>
      <c r="AJ9" s="18"/>
      <c r="AP9" s="18"/>
    </row>
    <row r="10" spans="1:52" s="1" customFormat="1">
      <c r="D10" s="18"/>
      <c r="E10" s="18"/>
      <c r="F10" s="18"/>
      <c r="G10" s="18"/>
      <c r="J10" s="232" t="s">
        <v>6</v>
      </c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19"/>
      <c r="AI10" s="2"/>
      <c r="AJ10" s="18"/>
      <c r="AP10" s="18"/>
    </row>
    <row r="11" spans="1:52" s="1" customFormat="1" ht="18.75">
      <c r="D11" s="18"/>
      <c r="E11" s="18"/>
      <c r="F11" s="18"/>
      <c r="G11" s="18"/>
      <c r="J11" s="230" t="s">
        <v>7</v>
      </c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19"/>
      <c r="AI11" s="2"/>
      <c r="AJ11" s="18"/>
      <c r="AP11" s="18"/>
    </row>
    <row r="12" spans="1:52" s="1" customFormat="1">
      <c r="D12" s="18"/>
      <c r="E12" s="18"/>
      <c r="F12" s="18"/>
      <c r="G12" s="18"/>
      <c r="J12" s="233" t="s">
        <v>8</v>
      </c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19"/>
      <c r="AI12" s="2"/>
      <c r="AJ12" s="18"/>
      <c r="AP12" s="18"/>
    </row>
    <row r="13" spans="1:52" s="1" customFormat="1">
      <c r="D13" s="18"/>
      <c r="E13" s="18"/>
      <c r="F13" s="18"/>
      <c r="G13" s="18"/>
      <c r="L13" s="18"/>
      <c r="S13" s="18"/>
      <c r="T13" s="18"/>
      <c r="W13" s="18"/>
      <c r="AA13" s="18"/>
      <c r="AH13" s="18"/>
      <c r="AJ13" s="18"/>
      <c r="AP13" s="18"/>
    </row>
    <row r="14" spans="1:52" s="1" customFormat="1">
      <c r="D14" s="18"/>
      <c r="E14" s="18"/>
      <c r="F14" s="18"/>
      <c r="G14" s="18"/>
      <c r="L14" s="18"/>
      <c r="N14" s="3" t="s">
        <v>9</v>
      </c>
      <c r="O14" s="3"/>
      <c r="P14" s="3"/>
      <c r="Q14" s="3"/>
      <c r="R14" s="3"/>
      <c r="S14" s="38"/>
      <c r="T14" s="33" t="s">
        <v>10</v>
      </c>
      <c r="U14" s="33"/>
      <c r="V14" s="4"/>
      <c r="W14" s="18"/>
      <c r="X14" s="18" t="s">
        <v>123</v>
      </c>
      <c r="AA14" s="18"/>
      <c r="AH14" s="18"/>
      <c r="AJ14" s="18"/>
      <c r="AP14" s="18"/>
    </row>
    <row r="15" spans="1:52" s="1" customFormat="1">
      <c r="D15" s="18"/>
      <c r="E15" s="18"/>
      <c r="F15" s="18"/>
      <c r="G15" s="18"/>
      <c r="L15" s="18"/>
      <c r="S15" s="18"/>
      <c r="T15" s="18"/>
      <c r="W15" s="18"/>
      <c r="AA15" s="18"/>
      <c r="AH15" s="18"/>
      <c r="AJ15" s="18"/>
      <c r="AP15" s="18"/>
    </row>
    <row r="16" spans="1:52" s="1" customFormat="1" ht="18">
      <c r="A16" s="234" t="s">
        <v>122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</row>
    <row r="17" spans="1:53" s="1" customFormat="1" ht="15.75">
      <c r="A17" s="5"/>
      <c r="D17" s="18"/>
      <c r="E17" s="18"/>
      <c r="F17" s="18"/>
      <c r="G17" s="18"/>
      <c r="L17" s="18"/>
      <c r="S17" s="18"/>
      <c r="T17" s="18"/>
      <c r="W17" s="18"/>
      <c r="AA17" s="18"/>
      <c r="AH17" s="18"/>
      <c r="AJ17" s="18"/>
      <c r="AP17" s="18"/>
    </row>
    <row r="18" spans="1:53" s="1" customFormat="1">
      <c r="A18" s="275" t="s">
        <v>165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</row>
    <row r="19" spans="1:53" s="1" customFormat="1" ht="170.25">
      <c r="A19" s="237" t="s">
        <v>13</v>
      </c>
      <c r="B19" s="237" t="s">
        <v>14</v>
      </c>
      <c r="C19" s="242" t="s">
        <v>15</v>
      </c>
      <c r="D19" s="64" t="s">
        <v>16</v>
      </c>
      <c r="E19" s="64" t="s">
        <v>17</v>
      </c>
      <c r="F19" s="64" t="s">
        <v>18</v>
      </c>
      <c r="G19" s="64" t="s">
        <v>19</v>
      </c>
      <c r="H19" s="61" t="s">
        <v>20</v>
      </c>
      <c r="I19" s="61" t="s">
        <v>21</v>
      </c>
      <c r="J19" s="61" t="s">
        <v>22</v>
      </c>
      <c r="K19" s="61" t="s">
        <v>23</v>
      </c>
      <c r="L19" s="62" t="s">
        <v>24</v>
      </c>
      <c r="M19" s="63" t="s">
        <v>203</v>
      </c>
      <c r="N19" s="63" t="s">
        <v>26</v>
      </c>
      <c r="O19" s="63" t="s">
        <v>27</v>
      </c>
      <c r="P19" s="63" t="s">
        <v>28</v>
      </c>
      <c r="Q19" s="63" t="s">
        <v>29</v>
      </c>
      <c r="R19" s="63" t="s">
        <v>30</v>
      </c>
      <c r="S19" s="62" t="s">
        <v>31</v>
      </c>
      <c r="T19" s="62" t="s">
        <v>32</v>
      </c>
      <c r="U19" s="63" t="s">
        <v>33</v>
      </c>
      <c r="V19" s="63" t="s">
        <v>34</v>
      </c>
      <c r="W19" s="62" t="s">
        <v>35</v>
      </c>
      <c r="X19" s="63" t="s">
        <v>36</v>
      </c>
      <c r="Y19" s="63" t="s">
        <v>37</v>
      </c>
      <c r="Z19" s="63" t="s">
        <v>38</v>
      </c>
      <c r="AA19" s="63" t="s">
        <v>39</v>
      </c>
      <c r="AB19" s="63" t="s">
        <v>40</v>
      </c>
      <c r="AC19" s="63" t="s">
        <v>41</v>
      </c>
      <c r="AD19" s="63" t="s">
        <v>42</v>
      </c>
      <c r="AE19" s="63" t="s">
        <v>43</v>
      </c>
      <c r="AF19" s="63" t="s">
        <v>44</v>
      </c>
      <c r="AG19" s="63" t="s">
        <v>45</v>
      </c>
      <c r="AH19" s="61" t="s">
        <v>46</v>
      </c>
      <c r="AI19" s="61" t="s">
        <v>47</v>
      </c>
      <c r="AJ19" s="64" t="s">
        <v>48</v>
      </c>
      <c r="AK19" s="63" t="s">
        <v>49</v>
      </c>
      <c r="AL19" s="61" t="s">
        <v>50</v>
      </c>
      <c r="AM19" s="61" t="s">
        <v>51</v>
      </c>
      <c r="AN19" s="61" t="s">
        <v>52</v>
      </c>
      <c r="AO19" s="61" t="s">
        <v>53</v>
      </c>
      <c r="AP19" s="64" t="s">
        <v>54</v>
      </c>
      <c r="AQ19" s="61" t="s">
        <v>55</v>
      </c>
      <c r="AR19" s="61" t="s">
        <v>56</v>
      </c>
      <c r="AS19" s="61" t="s">
        <v>57</v>
      </c>
      <c r="AT19" s="61" t="s">
        <v>87</v>
      </c>
      <c r="AU19" s="61" t="s">
        <v>88</v>
      </c>
      <c r="AV19" s="65" t="s">
        <v>59</v>
      </c>
      <c r="AW19" s="65" t="s">
        <v>60</v>
      </c>
      <c r="AX19" s="65" t="s">
        <v>61</v>
      </c>
      <c r="AY19" s="61"/>
      <c r="AZ19" s="61"/>
      <c r="BA19" s="61"/>
    </row>
    <row r="20" spans="1:53" s="1" customFormat="1" ht="18.75" customHeight="1">
      <c r="A20" s="238"/>
      <c r="B20" s="240"/>
      <c r="C20" s="243"/>
      <c r="D20" s="245" t="s">
        <v>62</v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76"/>
    </row>
    <row r="21" spans="1:53" s="1" customFormat="1" ht="18" customHeight="1">
      <c r="A21" s="238"/>
      <c r="B21" s="240"/>
      <c r="C21" s="243"/>
      <c r="D21" s="164">
        <v>36</v>
      </c>
      <c r="E21" s="164">
        <v>37</v>
      </c>
      <c r="F21" s="164">
        <v>38</v>
      </c>
      <c r="G21" s="164">
        <v>39</v>
      </c>
      <c r="H21" s="163">
        <v>40</v>
      </c>
      <c r="I21" s="163">
        <v>41</v>
      </c>
      <c r="J21" s="163">
        <v>42</v>
      </c>
      <c r="K21" s="163">
        <v>43</v>
      </c>
      <c r="L21" s="164">
        <v>44</v>
      </c>
      <c r="M21" s="163">
        <v>45</v>
      </c>
      <c r="N21" s="163">
        <v>46</v>
      </c>
      <c r="O21" s="163">
        <v>47</v>
      </c>
      <c r="P21" s="163">
        <v>48</v>
      </c>
      <c r="Q21" s="163">
        <v>49</v>
      </c>
      <c r="R21" s="163">
        <v>50</v>
      </c>
      <c r="S21" s="164">
        <v>51</v>
      </c>
      <c r="T21" s="164">
        <v>52</v>
      </c>
      <c r="U21" s="165">
        <v>1</v>
      </c>
      <c r="V21" s="165">
        <v>2</v>
      </c>
      <c r="W21" s="166">
        <v>3</v>
      </c>
      <c r="X21" s="165">
        <v>4</v>
      </c>
      <c r="Y21" s="165">
        <v>5</v>
      </c>
      <c r="Z21" s="165">
        <v>6</v>
      </c>
      <c r="AA21" s="165">
        <v>7</v>
      </c>
      <c r="AB21" s="165">
        <v>8</v>
      </c>
      <c r="AC21" s="165">
        <v>9</v>
      </c>
      <c r="AD21" s="165">
        <v>10</v>
      </c>
      <c r="AE21" s="165">
        <v>11</v>
      </c>
      <c r="AF21" s="165">
        <v>12</v>
      </c>
      <c r="AG21" s="165">
        <v>13</v>
      </c>
      <c r="AH21" s="165">
        <v>14</v>
      </c>
      <c r="AI21" s="165">
        <v>15</v>
      </c>
      <c r="AJ21" s="166">
        <v>16</v>
      </c>
      <c r="AK21" s="165">
        <v>17</v>
      </c>
      <c r="AL21" s="165">
        <v>18</v>
      </c>
      <c r="AM21" s="165">
        <v>19</v>
      </c>
      <c r="AN21" s="165">
        <v>20</v>
      </c>
      <c r="AO21" s="165">
        <v>21</v>
      </c>
      <c r="AP21" s="166">
        <v>22</v>
      </c>
      <c r="AQ21" s="165">
        <v>23</v>
      </c>
      <c r="AR21" s="165">
        <v>24</v>
      </c>
      <c r="AS21" s="165">
        <v>25</v>
      </c>
      <c r="AT21" s="165">
        <v>26</v>
      </c>
      <c r="AU21" s="165"/>
      <c r="AV21" s="165"/>
      <c r="AW21" s="165"/>
      <c r="AX21" s="165"/>
      <c r="AY21" s="165"/>
      <c r="AZ21" s="165"/>
      <c r="BA21" s="165">
        <v>36</v>
      </c>
    </row>
    <row r="22" spans="1:53" s="1" customFormat="1" ht="18.75" customHeight="1">
      <c r="A22" s="238"/>
      <c r="B22" s="240"/>
      <c r="C22" s="243"/>
      <c r="D22" s="247" t="s">
        <v>63</v>
      </c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77"/>
    </row>
    <row r="23" spans="1:53" s="1" customFormat="1" ht="19.5" customHeight="1">
      <c r="A23" s="239"/>
      <c r="B23" s="241"/>
      <c r="C23" s="244"/>
      <c r="D23" s="164">
        <v>1</v>
      </c>
      <c r="E23" s="164">
        <v>2</v>
      </c>
      <c r="F23" s="164">
        <v>3</v>
      </c>
      <c r="G23" s="164">
        <v>4</v>
      </c>
      <c r="H23" s="163">
        <v>5</v>
      </c>
      <c r="I23" s="163">
        <v>6</v>
      </c>
      <c r="J23" s="163">
        <v>7</v>
      </c>
      <c r="K23" s="163">
        <v>8</v>
      </c>
      <c r="L23" s="164">
        <v>9</v>
      </c>
      <c r="M23" s="163">
        <v>10</v>
      </c>
      <c r="N23" s="163">
        <v>11</v>
      </c>
      <c r="O23" s="163">
        <v>12</v>
      </c>
      <c r="P23" s="163">
        <v>13</v>
      </c>
      <c r="Q23" s="163">
        <v>14</v>
      </c>
      <c r="R23" s="163">
        <v>15</v>
      </c>
      <c r="S23" s="164">
        <v>16</v>
      </c>
      <c r="T23" s="164">
        <v>17</v>
      </c>
      <c r="U23" s="163">
        <v>18</v>
      </c>
      <c r="V23" s="163">
        <v>19</v>
      </c>
      <c r="W23" s="164">
        <v>20</v>
      </c>
      <c r="X23" s="163">
        <v>21</v>
      </c>
      <c r="Y23" s="163">
        <v>22</v>
      </c>
      <c r="Z23" s="163">
        <v>23</v>
      </c>
      <c r="AA23" s="163">
        <v>24</v>
      </c>
      <c r="AB23" s="163">
        <v>25</v>
      </c>
      <c r="AC23" s="163">
        <v>26</v>
      </c>
      <c r="AD23" s="163">
        <v>27</v>
      </c>
      <c r="AE23" s="163">
        <v>28</v>
      </c>
      <c r="AF23" s="163">
        <v>29</v>
      </c>
      <c r="AG23" s="163">
        <v>30</v>
      </c>
      <c r="AH23" s="163">
        <v>31</v>
      </c>
      <c r="AI23" s="163">
        <v>32</v>
      </c>
      <c r="AJ23" s="164">
        <v>33</v>
      </c>
      <c r="AK23" s="163">
        <v>34</v>
      </c>
      <c r="AL23" s="163">
        <v>35</v>
      </c>
      <c r="AM23" s="163">
        <v>36</v>
      </c>
      <c r="AN23" s="163">
        <v>37</v>
      </c>
      <c r="AO23" s="163">
        <v>38</v>
      </c>
      <c r="AP23" s="164">
        <v>39</v>
      </c>
      <c r="AQ23" s="163">
        <v>40</v>
      </c>
      <c r="AR23" s="163">
        <v>41</v>
      </c>
      <c r="AS23" s="163">
        <v>42</v>
      </c>
      <c r="AT23" s="163">
        <v>43</v>
      </c>
      <c r="AU23" s="163"/>
      <c r="AV23" s="167"/>
      <c r="AW23" s="167"/>
      <c r="AX23" s="167"/>
      <c r="AY23" s="167"/>
      <c r="AZ23" s="167"/>
      <c r="BA23" s="167">
        <v>53</v>
      </c>
    </row>
    <row r="24" spans="1:53" ht="28.5">
      <c r="A24" s="278" t="s">
        <v>89</v>
      </c>
      <c r="B24" s="252" t="s">
        <v>166</v>
      </c>
      <c r="C24" s="68" t="s">
        <v>64</v>
      </c>
      <c r="D24" s="89"/>
      <c r="E24" s="89"/>
      <c r="F24" s="89"/>
      <c r="G24" s="89"/>
      <c r="H24" s="90"/>
      <c r="I24" s="90"/>
      <c r="J24" s="90"/>
      <c r="K24" s="91"/>
      <c r="L24" s="92"/>
      <c r="M24" s="91"/>
      <c r="N24" s="91"/>
      <c r="O24" s="91"/>
      <c r="P24" s="91"/>
      <c r="Q24" s="91"/>
      <c r="R24" s="91"/>
      <c r="S24" s="92"/>
      <c r="T24" s="93"/>
      <c r="U24" s="94"/>
      <c r="V24" s="91"/>
      <c r="W24" s="92"/>
      <c r="X24" s="91"/>
      <c r="Y24" s="91"/>
      <c r="Z24" s="91"/>
      <c r="AA24" s="91"/>
      <c r="AB24" s="91"/>
      <c r="AC24" s="91"/>
      <c r="AD24" s="91"/>
      <c r="AE24" s="91"/>
      <c r="AF24" s="91"/>
      <c r="AG24" s="90"/>
      <c r="AH24" s="90"/>
      <c r="AI24" s="90"/>
      <c r="AJ24" s="89"/>
      <c r="AK24" s="91"/>
      <c r="AL24" s="90"/>
      <c r="AM24" s="90"/>
      <c r="AN24" s="90"/>
      <c r="AO24" s="90"/>
      <c r="AP24" s="89"/>
      <c r="AQ24" s="90"/>
      <c r="AR24" s="90"/>
      <c r="AS24" s="90"/>
      <c r="AT24" s="90"/>
      <c r="AU24" s="90"/>
      <c r="AV24" s="90"/>
      <c r="AW24" s="90"/>
      <c r="AX24" s="90"/>
      <c r="AY24" s="90"/>
      <c r="AZ24" s="95"/>
      <c r="BA24" s="96"/>
    </row>
    <row r="25" spans="1:53" ht="44.25" customHeight="1">
      <c r="A25" s="278"/>
      <c r="B25" s="252"/>
      <c r="C25" s="68" t="s">
        <v>204</v>
      </c>
      <c r="D25" s="89"/>
      <c r="E25" s="89"/>
      <c r="F25" s="89"/>
      <c r="G25" s="89"/>
      <c r="H25" s="90"/>
      <c r="I25" s="90"/>
      <c r="J25" s="90"/>
      <c r="K25" s="91"/>
      <c r="L25" s="92"/>
      <c r="M25" s="91"/>
      <c r="N25" s="91"/>
      <c r="O25" s="91"/>
      <c r="P25" s="91"/>
      <c r="Q25" s="91"/>
      <c r="R25" s="91"/>
      <c r="S25" s="92"/>
      <c r="T25" s="93"/>
      <c r="U25" s="94"/>
      <c r="V25" s="91"/>
      <c r="W25" s="92"/>
      <c r="X25" s="91"/>
      <c r="Y25" s="91"/>
      <c r="Z25" s="91"/>
      <c r="AA25" s="91"/>
      <c r="AB25" s="91"/>
      <c r="AC25" s="91"/>
      <c r="AD25" s="91"/>
      <c r="AE25" s="91"/>
      <c r="AF25" s="91"/>
      <c r="AG25" s="90"/>
      <c r="AH25" s="90"/>
      <c r="AI25" s="90"/>
      <c r="AJ25" s="89"/>
      <c r="AK25" s="91"/>
      <c r="AL25" s="90"/>
      <c r="AM25" s="90"/>
      <c r="AN25" s="90"/>
      <c r="AO25" s="90"/>
      <c r="AP25" s="97"/>
      <c r="AQ25" s="90"/>
      <c r="AR25" s="90"/>
      <c r="AS25" s="90"/>
      <c r="AT25" s="90"/>
      <c r="AU25" s="90"/>
      <c r="AV25" s="90"/>
      <c r="AW25" s="90"/>
      <c r="AX25" s="90"/>
      <c r="AY25" s="90"/>
      <c r="AZ25" s="95"/>
      <c r="BA25" s="96"/>
    </row>
    <row r="26" spans="1:53" ht="30">
      <c r="A26" s="222" t="s">
        <v>90</v>
      </c>
      <c r="B26" s="222" t="s">
        <v>75</v>
      </c>
      <c r="C26" s="75" t="s">
        <v>64</v>
      </c>
      <c r="D26" s="84">
        <v>2</v>
      </c>
      <c r="E26" s="84">
        <v>2</v>
      </c>
      <c r="F26" s="84">
        <v>2</v>
      </c>
      <c r="G26" s="84">
        <v>2</v>
      </c>
      <c r="H26" s="85">
        <v>2</v>
      </c>
      <c r="I26" s="85">
        <v>2</v>
      </c>
      <c r="J26" s="85">
        <v>2</v>
      </c>
      <c r="K26" s="85">
        <v>2</v>
      </c>
      <c r="L26" s="84">
        <v>2</v>
      </c>
      <c r="M26" s="85">
        <v>4</v>
      </c>
      <c r="N26" s="85">
        <v>4</v>
      </c>
      <c r="O26" s="85">
        <v>4</v>
      </c>
      <c r="P26" s="85">
        <v>4</v>
      </c>
      <c r="Q26" s="85">
        <v>4</v>
      </c>
      <c r="R26" s="85">
        <v>4</v>
      </c>
      <c r="S26" s="84">
        <v>4</v>
      </c>
      <c r="T26" s="84">
        <v>2</v>
      </c>
      <c r="U26" s="199" t="s">
        <v>189</v>
      </c>
      <c r="V26" s="199" t="s">
        <v>189</v>
      </c>
      <c r="W26" s="84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4"/>
      <c r="AK26" s="85"/>
      <c r="AL26" s="85"/>
      <c r="AM26" s="85"/>
      <c r="AN26" s="85"/>
      <c r="AO26" s="85"/>
      <c r="AP26" s="147" t="s">
        <v>199</v>
      </c>
      <c r="AQ26" s="86" t="s">
        <v>199</v>
      </c>
      <c r="AR26" s="86" t="s">
        <v>199</v>
      </c>
      <c r="AS26" s="86" t="s">
        <v>199</v>
      </c>
      <c r="AT26" s="118" t="s">
        <v>201</v>
      </c>
      <c r="AU26" s="199" t="s">
        <v>189</v>
      </c>
      <c r="AV26" s="76">
        <f>SUM(D26:T26)</f>
        <v>48</v>
      </c>
      <c r="AW26" s="99">
        <f>SUM(W26:AP26)</f>
        <v>0</v>
      </c>
      <c r="AX26" s="76">
        <f>SUM(AV26:AW26)</f>
        <v>48</v>
      </c>
      <c r="AY26" s="95"/>
      <c r="AZ26" s="95"/>
      <c r="BA26" s="96"/>
    </row>
    <row r="27" spans="1:53">
      <c r="A27" s="223"/>
      <c r="B27" s="223"/>
      <c r="C27" s="78" t="s">
        <v>204</v>
      </c>
      <c r="D27" s="80">
        <v>2</v>
      </c>
      <c r="E27" s="80">
        <v>2</v>
      </c>
      <c r="F27" s="80">
        <v>2</v>
      </c>
      <c r="G27" s="80"/>
      <c r="H27" s="79">
        <v>2</v>
      </c>
      <c r="I27" s="79"/>
      <c r="J27" s="79">
        <v>2</v>
      </c>
      <c r="K27" s="79">
        <v>2</v>
      </c>
      <c r="L27" s="80"/>
      <c r="M27" s="79">
        <v>2</v>
      </c>
      <c r="N27" s="79">
        <v>2</v>
      </c>
      <c r="O27" s="79"/>
      <c r="P27" s="79">
        <v>2</v>
      </c>
      <c r="Q27" s="79"/>
      <c r="R27" s="79">
        <v>2</v>
      </c>
      <c r="S27" s="80"/>
      <c r="T27" s="100"/>
      <c r="U27" s="199"/>
      <c r="V27" s="199"/>
      <c r="W27" s="84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4"/>
      <c r="AK27" s="85"/>
      <c r="AL27" s="85"/>
      <c r="AM27" s="85"/>
      <c r="AN27" s="85"/>
      <c r="AO27" s="85"/>
      <c r="AP27" s="147" t="s">
        <v>199</v>
      </c>
      <c r="AQ27" s="86" t="s">
        <v>199</v>
      </c>
      <c r="AR27" s="86" t="s">
        <v>199</v>
      </c>
      <c r="AS27" s="86" t="s">
        <v>199</v>
      </c>
      <c r="AT27" s="118" t="s">
        <v>201</v>
      </c>
      <c r="AU27" s="199"/>
      <c r="AV27" s="76">
        <f t="shared" ref="AV27:AV31" si="0">SUM(D27:T27)</f>
        <v>20</v>
      </c>
      <c r="AW27" s="121">
        <f t="shared" ref="AW27:AW31" si="1">SUM(W27:AP27)</f>
        <v>0</v>
      </c>
      <c r="AX27" s="76">
        <f t="shared" ref="AX27:AX31" si="2">SUM(AV27:AW27)</f>
        <v>20</v>
      </c>
      <c r="AY27" s="95"/>
      <c r="AZ27" s="95"/>
      <c r="BA27" s="96"/>
    </row>
    <row r="28" spans="1:53" ht="30">
      <c r="A28" s="279" t="s">
        <v>293</v>
      </c>
      <c r="B28" s="279" t="s">
        <v>71</v>
      </c>
      <c r="C28" s="75" t="s">
        <v>64</v>
      </c>
      <c r="D28" s="84">
        <v>2</v>
      </c>
      <c r="E28" s="84">
        <v>2</v>
      </c>
      <c r="F28" s="84">
        <v>2</v>
      </c>
      <c r="G28" s="84">
        <v>2</v>
      </c>
      <c r="H28" s="85">
        <v>2</v>
      </c>
      <c r="I28" s="85">
        <v>2</v>
      </c>
      <c r="J28" s="85">
        <v>2</v>
      </c>
      <c r="K28" s="85">
        <v>2</v>
      </c>
      <c r="L28" s="84">
        <v>2</v>
      </c>
      <c r="M28" s="85">
        <v>2</v>
      </c>
      <c r="N28" s="85">
        <v>2</v>
      </c>
      <c r="O28" s="85">
        <v>2</v>
      </c>
      <c r="P28" s="85">
        <v>2</v>
      </c>
      <c r="Q28" s="85">
        <v>2</v>
      </c>
      <c r="R28" s="85">
        <v>2</v>
      </c>
      <c r="S28" s="84">
        <v>3</v>
      </c>
      <c r="T28" s="84"/>
      <c r="U28" s="199" t="s">
        <v>189</v>
      </c>
      <c r="V28" s="199" t="s">
        <v>189</v>
      </c>
      <c r="W28" s="84">
        <v>2</v>
      </c>
      <c r="X28" s="85">
        <v>2</v>
      </c>
      <c r="Y28" s="85">
        <v>2</v>
      </c>
      <c r="Z28" s="85">
        <v>2</v>
      </c>
      <c r="AA28" s="85">
        <v>2</v>
      </c>
      <c r="AB28" s="85">
        <v>2</v>
      </c>
      <c r="AC28" s="85">
        <v>2</v>
      </c>
      <c r="AD28" s="85">
        <v>2</v>
      </c>
      <c r="AE28" s="85">
        <v>2</v>
      </c>
      <c r="AF28" s="85">
        <v>2</v>
      </c>
      <c r="AG28" s="85">
        <v>2</v>
      </c>
      <c r="AH28" s="85">
        <v>2</v>
      </c>
      <c r="AI28" s="85">
        <v>2</v>
      </c>
      <c r="AJ28" s="84">
        <v>2</v>
      </c>
      <c r="AK28" s="85">
        <v>2</v>
      </c>
      <c r="AL28" s="85">
        <v>2</v>
      </c>
      <c r="AM28" s="85">
        <v>2</v>
      </c>
      <c r="AN28" s="85">
        <v>2</v>
      </c>
      <c r="AO28" s="85">
        <v>2</v>
      </c>
      <c r="AP28" s="144">
        <v>1</v>
      </c>
      <c r="AQ28" s="86" t="s">
        <v>199</v>
      </c>
      <c r="AR28" s="86" t="s">
        <v>199</v>
      </c>
      <c r="AS28" s="86" t="s">
        <v>199</v>
      </c>
      <c r="AT28" s="118" t="s">
        <v>201</v>
      </c>
      <c r="AU28" s="199" t="s">
        <v>189</v>
      </c>
      <c r="AV28" s="76">
        <f t="shared" si="0"/>
        <v>33</v>
      </c>
      <c r="AW28" s="121">
        <f t="shared" si="1"/>
        <v>39</v>
      </c>
      <c r="AX28" s="76">
        <f t="shared" si="2"/>
        <v>72</v>
      </c>
      <c r="AY28" s="95"/>
      <c r="AZ28" s="95"/>
      <c r="BA28" s="96"/>
    </row>
    <row r="29" spans="1:53">
      <c r="A29" s="279"/>
      <c r="B29" s="279"/>
      <c r="C29" s="78" t="s">
        <v>204</v>
      </c>
      <c r="D29" s="80"/>
      <c r="E29" s="80"/>
      <c r="F29" s="80"/>
      <c r="G29" s="80"/>
      <c r="H29" s="79"/>
      <c r="I29" s="79"/>
      <c r="J29" s="79"/>
      <c r="K29" s="79"/>
      <c r="L29" s="80"/>
      <c r="M29" s="79"/>
      <c r="N29" s="79">
        <v>2</v>
      </c>
      <c r="O29" s="79">
        <v>2</v>
      </c>
      <c r="P29" s="79">
        <v>2</v>
      </c>
      <c r="Q29" s="79">
        <v>2</v>
      </c>
      <c r="R29" s="79">
        <v>2</v>
      </c>
      <c r="S29" s="80">
        <v>2</v>
      </c>
      <c r="T29" s="100">
        <v>2</v>
      </c>
      <c r="U29" s="199"/>
      <c r="V29" s="199"/>
      <c r="W29" s="80">
        <v>2</v>
      </c>
      <c r="X29" s="79">
        <v>2</v>
      </c>
      <c r="Y29" s="79">
        <v>2</v>
      </c>
      <c r="Z29" s="79"/>
      <c r="AA29" s="79">
        <v>2</v>
      </c>
      <c r="AB29" s="79"/>
      <c r="AC29" s="79">
        <v>2</v>
      </c>
      <c r="AD29" s="79"/>
      <c r="AE29" s="79">
        <v>2</v>
      </c>
      <c r="AF29" s="79"/>
      <c r="AG29" s="79">
        <v>2</v>
      </c>
      <c r="AH29" s="79"/>
      <c r="AI29" s="79">
        <v>2</v>
      </c>
      <c r="AJ29" s="80"/>
      <c r="AK29" s="79">
        <v>2</v>
      </c>
      <c r="AL29" s="79"/>
      <c r="AM29" s="79">
        <v>2</v>
      </c>
      <c r="AN29" s="79"/>
      <c r="AO29" s="79">
        <v>2</v>
      </c>
      <c r="AP29" s="147" t="s">
        <v>199</v>
      </c>
      <c r="AQ29" s="86" t="s">
        <v>199</v>
      </c>
      <c r="AR29" s="86" t="s">
        <v>199</v>
      </c>
      <c r="AS29" s="86" t="s">
        <v>199</v>
      </c>
      <c r="AT29" s="118" t="s">
        <v>201</v>
      </c>
      <c r="AU29" s="199"/>
      <c r="AV29" s="76">
        <f t="shared" si="0"/>
        <v>14</v>
      </c>
      <c r="AW29" s="121">
        <f t="shared" si="1"/>
        <v>22</v>
      </c>
      <c r="AX29" s="76">
        <f t="shared" si="2"/>
        <v>36</v>
      </c>
      <c r="AY29" s="95"/>
      <c r="AZ29" s="95"/>
      <c r="BA29" s="96"/>
    </row>
    <row r="30" spans="1:53" ht="30">
      <c r="A30" s="222" t="s">
        <v>91</v>
      </c>
      <c r="B30" s="222" t="s">
        <v>92</v>
      </c>
      <c r="C30" s="75" t="s">
        <v>64</v>
      </c>
      <c r="D30" s="84">
        <v>6</v>
      </c>
      <c r="E30" s="84">
        <v>6</v>
      </c>
      <c r="F30" s="84">
        <v>6</v>
      </c>
      <c r="G30" s="84">
        <v>6</v>
      </c>
      <c r="H30" s="85">
        <v>4</v>
      </c>
      <c r="I30" s="85">
        <v>4</v>
      </c>
      <c r="J30" s="85">
        <v>4</v>
      </c>
      <c r="K30" s="85">
        <v>4</v>
      </c>
      <c r="L30" s="84">
        <v>4</v>
      </c>
      <c r="M30" s="85">
        <v>2</v>
      </c>
      <c r="N30" s="85">
        <v>2</v>
      </c>
      <c r="O30" s="85">
        <v>2</v>
      </c>
      <c r="P30" s="85">
        <v>2</v>
      </c>
      <c r="Q30" s="85">
        <v>2</v>
      </c>
      <c r="R30" s="85">
        <v>2</v>
      </c>
      <c r="S30" s="84">
        <v>6</v>
      </c>
      <c r="T30" s="84">
        <v>4</v>
      </c>
      <c r="U30" s="199" t="s">
        <v>189</v>
      </c>
      <c r="V30" s="199" t="s">
        <v>189</v>
      </c>
      <c r="W30" s="84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4"/>
      <c r="AK30" s="85"/>
      <c r="AL30" s="85"/>
      <c r="AM30" s="85"/>
      <c r="AN30" s="85"/>
      <c r="AO30" s="85"/>
      <c r="AP30" s="147" t="s">
        <v>199</v>
      </c>
      <c r="AQ30" s="86" t="s">
        <v>199</v>
      </c>
      <c r="AR30" s="86" t="s">
        <v>199</v>
      </c>
      <c r="AS30" s="86" t="s">
        <v>199</v>
      </c>
      <c r="AT30" s="118" t="s">
        <v>201</v>
      </c>
      <c r="AU30" s="199" t="s">
        <v>189</v>
      </c>
      <c r="AV30" s="76">
        <f t="shared" si="0"/>
        <v>66</v>
      </c>
      <c r="AW30" s="121">
        <f t="shared" si="1"/>
        <v>0</v>
      </c>
      <c r="AX30" s="76">
        <f t="shared" si="2"/>
        <v>66</v>
      </c>
      <c r="AY30" s="95"/>
      <c r="AZ30" s="95"/>
      <c r="BA30" s="96"/>
    </row>
    <row r="31" spans="1:53">
      <c r="A31" s="223"/>
      <c r="B31" s="223"/>
      <c r="C31" s="78" t="s">
        <v>204</v>
      </c>
      <c r="D31" s="80">
        <v>2</v>
      </c>
      <c r="E31" s="80">
        <v>2</v>
      </c>
      <c r="F31" s="80">
        <v>2</v>
      </c>
      <c r="G31" s="80">
        <v>2</v>
      </c>
      <c r="H31" s="79">
        <v>2</v>
      </c>
      <c r="I31" s="79">
        <v>2</v>
      </c>
      <c r="J31" s="79">
        <v>2</v>
      </c>
      <c r="K31" s="79">
        <v>2</v>
      </c>
      <c r="L31" s="80">
        <v>2</v>
      </c>
      <c r="M31" s="79">
        <v>2</v>
      </c>
      <c r="N31" s="79">
        <v>2</v>
      </c>
      <c r="O31" s="79">
        <v>2</v>
      </c>
      <c r="P31" s="79">
        <v>2</v>
      </c>
      <c r="Q31" s="79">
        <v>2</v>
      </c>
      <c r="R31" s="79">
        <v>2</v>
      </c>
      <c r="S31" s="80">
        <v>2</v>
      </c>
      <c r="T31" s="100">
        <v>1</v>
      </c>
      <c r="U31" s="199"/>
      <c r="V31" s="199"/>
      <c r="W31" s="80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80"/>
      <c r="AK31" s="79"/>
      <c r="AL31" s="79"/>
      <c r="AM31" s="79"/>
      <c r="AN31" s="79"/>
      <c r="AO31" s="79"/>
      <c r="AP31" s="147" t="s">
        <v>199</v>
      </c>
      <c r="AQ31" s="86" t="s">
        <v>199</v>
      </c>
      <c r="AR31" s="86" t="s">
        <v>199</v>
      </c>
      <c r="AS31" s="86" t="s">
        <v>199</v>
      </c>
      <c r="AT31" s="118" t="s">
        <v>201</v>
      </c>
      <c r="AU31" s="199"/>
      <c r="AV31" s="76">
        <f t="shared" si="0"/>
        <v>33</v>
      </c>
      <c r="AW31" s="121">
        <f t="shared" si="1"/>
        <v>0</v>
      </c>
      <c r="AX31" s="76">
        <f t="shared" si="2"/>
        <v>33</v>
      </c>
      <c r="AY31" s="95"/>
      <c r="AZ31" s="95"/>
      <c r="BA31" s="96"/>
    </row>
    <row r="32" spans="1:53" ht="30">
      <c r="A32" s="222" t="s">
        <v>294</v>
      </c>
      <c r="B32" s="222" t="s">
        <v>295</v>
      </c>
      <c r="C32" s="75" t="s">
        <v>64</v>
      </c>
      <c r="D32" s="84"/>
      <c r="E32" s="84">
        <v>2</v>
      </c>
      <c r="F32" s="84">
        <v>2</v>
      </c>
      <c r="G32" s="84">
        <v>2</v>
      </c>
      <c r="H32" s="85">
        <v>2</v>
      </c>
      <c r="I32" s="85">
        <v>2</v>
      </c>
      <c r="J32" s="85">
        <v>2</v>
      </c>
      <c r="K32" s="85">
        <v>2</v>
      </c>
      <c r="L32" s="84">
        <v>2</v>
      </c>
      <c r="M32" s="85">
        <v>2</v>
      </c>
      <c r="N32" s="85">
        <v>2</v>
      </c>
      <c r="O32" s="85">
        <v>2</v>
      </c>
      <c r="P32" s="85">
        <v>2</v>
      </c>
      <c r="Q32" s="85">
        <v>2</v>
      </c>
      <c r="R32" s="85">
        <v>2</v>
      </c>
      <c r="S32" s="84">
        <v>2</v>
      </c>
      <c r="T32" s="84">
        <v>2</v>
      </c>
      <c r="U32" s="199" t="s">
        <v>189</v>
      </c>
      <c r="V32" s="199" t="s">
        <v>189</v>
      </c>
      <c r="W32" s="84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4"/>
      <c r="AK32" s="85"/>
      <c r="AL32" s="85"/>
      <c r="AM32" s="85"/>
      <c r="AN32" s="85"/>
      <c r="AO32" s="85"/>
      <c r="AP32" s="147" t="s">
        <v>199</v>
      </c>
      <c r="AQ32" s="86" t="s">
        <v>199</v>
      </c>
      <c r="AR32" s="86" t="s">
        <v>199</v>
      </c>
      <c r="AS32" s="86" t="s">
        <v>199</v>
      </c>
      <c r="AT32" s="196" t="s">
        <v>201</v>
      </c>
      <c r="AU32" s="199" t="s">
        <v>189</v>
      </c>
      <c r="AV32" s="76">
        <f>SUM(D32:T32)</f>
        <v>32</v>
      </c>
      <c r="AW32" s="195">
        <f>SUM(W32:AP32)</f>
        <v>0</v>
      </c>
      <c r="AX32" s="76">
        <f>SUM(AV32:AW32)</f>
        <v>32</v>
      </c>
      <c r="AY32" s="197"/>
      <c r="AZ32" s="197"/>
      <c r="BA32" s="96"/>
    </row>
    <row r="33" spans="1:53">
      <c r="A33" s="223"/>
      <c r="B33" s="223"/>
      <c r="C33" s="78" t="s">
        <v>204</v>
      </c>
      <c r="D33" s="80">
        <v>2</v>
      </c>
      <c r="E33" s="80">
        <v>2</v>
      </c>
      <c r="F33" s="80">
        <v>2</v>
      </c>
      <c r="G33" s="80"/>
      <c r="H33" s="79">
        <v>2</v>
      </c>
      <c r="I33" s="79"/>
      <c r="J33" s="79">
        <v>2</v>
      </c>
      <c r="K33" s="79">
        <v>2</v>
      </c>
      <c r="L33" s="80"/>
      <c r="M33" s="79">
        <v>2</v>
      </c>
      <c r="N33" s="79">
        <v>2</v>
      </c>
      <c r="O33" s="79"/>
      <c r="P33" s="79">
        <v>2</v>
      </c>
      <c r="Q33" s="79"/>
      <c r="R33" s="79">
        <v>2</v>
      </c>
      <c r="S33" s="80"/>
      <c r="T33" s="100"/>
      <c r="U33" s="199"/>
      <c r="V33" s="199"/>
      <c r="W33" s="84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4"/>
      <c r="AK33" s="85"/>
      <c r="AL33" s="85"/>
      <c r="AM33" s="85"/>
      <c r="AN33" s="85"/>
      <c r="AO33" s="85"/>
      <c r="AP33" s="147" t="s">
        <v>199</v>
      </c>
      <c r="AQ33" s="86" t="s">
        <v>199</v>
      </c>
      <c r="AR33" s="86" t="s">
        <v>199</v>
      </c>
      <c r="AS33" s="86" t="s">
        <v>199</v>
      </c>
      <c r="AT33" s="196" t="s">
        <v>201</v>
      </c>
      <c r="AU33" s="199"/>
      <c r="AV33" s="76">
        <f t="shared" ref="AV33" si="3">SUM(D33:T33)</f>
        <v>20</v>
      </c>
      <c r="AW33" s="195">
        <f t="shared" ref="AW33" si="4">SUM(W33:AP33)</f>
        <v>0</v>
      </c>
      <c r="AX33" s="76">
        <f t="shared" ref="AX33" si="5">SUM(AV33:AW33)</f>
        <v>20</v>
      </c>
      <c r="AY33" s="197"/>
      <c r="AZ33" s="197"/>
      <c r="BA33" s="96"/>
    </row>
    <row r="34" spans="1:53" ht="15" customHeight="1">
      <c r="A34" s="268" t="s">
        <v>93</v>
      </c>
      <c r="B34" s="266" t="s">
        <v>94</v>
      </c>
      <c r="C34" s="68" t="s">
        <v>64</v>
      </c>
      <c r="D34" s="89"/>
      <c r="E34" s="89"/>
      <c r="F34" s="89"/>
      <c r="G34" s="89"/>
      <c r="H34" s="90"/>
      <c r="I34" s="90"/>
      <c r="J34" s="90"/>
      <c r="K34" s="119"/>
      <c r="L34" s="92"/>
      <c r="M34" s="119"/>
      <c r="N34" s="119"/>
      <c r="O34" s="119"/>
      <c r="P34" s="119"/>
      <c r="Q34" s="119"/>
      <c r="R34" s="119"/>
      <c r="S34" s="92"/>
      <c r="T34" s="101"/>
      <c r="U34" s="199" t="s">
        <v>189</v>
      </c>
      <c r="V34" s="199" t="s">
        <v>189</v>
      </c>
      <c r="W34" s="92"/>
      <c r="X34" s="119"/>
      <c r="Y34" s="119"/>
      <c r="Z34" s="119"/>
      <c r="AA34" s="119"/>
      <c r="AB34" s="119"/>
      <c r="AC34" s="119"/>
      <c r="AD34" s="119"/>
      <c r="AE34" s="119"/>
      <c r="AF34" s="119"/>
      <c r="AG34" s="90"/>
      <c r="AH34" s="90"/>
      <c r="AI34" s="90"/>
      <c r="AJ34" s="89"/>
      <c r="AK34" s="119"/>
      <c r="AL34" s="90"/>
      <c r="AM34" s="90"/>
      <c r="AN34" s="90"/>
      <c r="AO34" s="90"/>
      <c r="AP34" s="147" t="s">
        <v>199</v>
      </c>
      <c r="AQ34" s="86" t="s">
        <v>199</v>
      </c>
      <c r="AR34" s="86" t="s">
        <v>199</v>
      </c>
      <c r="AS34" s="86" t="s">
        <v>199</v>
      </c>
      <c r="AT34" s="118" t="s">
        <v>201</v>
      </c>
      <c r="AU34" s="199" t="s">
        <v>189</v>
      </c>
      <c r="AV34" s="98"/>
      <c r="AW34" s="98"/>
      <c r="AX34" s="98"/>
      <c r="AY34" s="98"/>
      <c r="AZ34" s="95"/>
      <c r="BA34" s="96"/>
    </row>
    <row r="35" spans="1:53" ht="50.25" customHeight="1">
      <c r="A35" s="269"/>
      <c r="B35" s="267"/>
      <c r="C35" s="68" t="s">
        <v>204</v>
      </c>
      <c r="D35" s="89"/>
      <c r="E35" s="89"/>
      <c r="F35" s="89"/>
      <c r="G35" s="89"/>
      <c r="H35" s="90"/>
      <c r="I35" s="90"/>
      <c r="J35" s="90"/>
      <c r="K35" s="119"/>
      <c r="L35" s="92"/>
      <c r="M35" s="119"/>
      <c r="N35" s="119"/>
      <c r="O35" s="119"/>
      <c r="P35" s="119"/>
      <c r="Q35" s="119"/>
      <c r="R35" s="119"/>
      <c r="S35" s="92"/>
      <c r="T35" s="101"/>
      <c r="U35" s="199"/>
      <c r="V35" s="199"/>
      <c r="W35" s="92"/>
      <c r="X35" s="119"/>
      <c r="Y35" s="119"/>
      <c r="Z35" s="119"/>
      <c r="AA35" s="119"/>
      <c r="AB35" s="119"/>
      <c r="AC35" s="119"/>
      <c r="AD35" s="119"/>
      <c r="AE35" s="119"/>
      <c r="AF35" s="119"/>
      <c r="AG35" s="90"/>
      <c r="AH35" s="90"/>
      <c r="AI35" s="90"/>
      <c r="AJ35" s="89"/>
      <c r="AK35" s="119"/>
      <c r="AL35" s="90"/>
      <c r="AM35" s="90"/>
      <c r="AN35" s="90"/>
      <c r="AO35" s="90"/>
      <c r="AP35" s="147" t="s">
        <v>199</v>
      </c>
      <c r="AQ35" s="86" t="s">
        <v>199</v>
      </c>
      <c r="AR35" s="86" t="s">
        <v>199</v>
      </c>
      <c r="AS35" s="86" t="s">
        <v>199</v>
      </c>
      <c r="AT35" s="118" t="s">
        <v>201</v>
      </c>
      <c r="AU35" s="199"/>
      <c r="AV35" s="98"/>
      <c r="AW35" s="98"/>
      <c r="AX35" s="98"/>
      <c r="AY35" s="98"/>
      <c r="AZ35" s="95"/>
      <c r="BA35" s="96"/>
    </row>
    <row r="36" spans="1:53" ht="30">
      <c r="A36" s="222" t="s">
        <v>95</v>
      </c>
      <c r="B36" s="222" t="s">
        <v>96</v>
      </c>
      <c r="C36" s="75" t="s">
        <v>64</v>
      </c>
      <c r="D36" s="102"/>
      <c r="E36" s="102"/>
      <c r="F36" s="102"/>
      <c r="G36" s="102"/>
      <c r="H36" s="115"/>
      <c r="I36" s="115"/>
      <c r="J36" s="115"/>
      <c r="K36" s="120"/>
      <c r="L36" s="104"/>
      <c r="M36" s="120"/>
      <c r="N36" s="120"/>
      <c r="O36" s="120"/>
      <c r="P36" s="120"/>
      <c r="Q36" s="120"/>
      <c r="R36" s="120"/>
      <c r="S36" s="104"/>
      <c r="T36" s="104"/>
      <c r="U36" s="199" t="s">
        <v>189</v>
      </c>
      <c r="V36" s="199" t="s">
        <v>189</v>
      </c>
      <c r="W36" s="84">
        <v>2</v>
      </c>
      <c r="X36" s="85">
        <v>2</v>
      </c>
      <c r="Y36" s="85">
        <v>2</v>
      </c>
      <c r="Z36" s="85">
        <v>2</v>
      </c>
      <c r="AA36" s="85">
        <v>2</v>
      </c>
      <c r="AB36" s="85">
        <v>2</v>
      </c>
      <c r="AC36" s="85">
        <v>2</v>
      </c>
      <c r="AD36" s="85">
        <v>2</v>
      </c>
      <c r="AE36" s="85">
        <v>2</v>
      </c>
      <c r="AF36" s="85">
        <v>2</v>
      </c>
      <c r="AG36" s="85">
        <v>2</v>
      </c>
      <c r="AH36" s="85">
        <v>2</v>
      </c>
      <c r="AI36" s="85">
        <v>2</v>
      </c>
      <c r="AJ36" s="84">
        <v>2</v>
      </c>
      <c r="AK36" s="85">
        <v>2</v>
      </c>
      <c r="AL36" s="85">
        <v>2</v>
      </c>
      <c r="AM36" s="85">
        <v>2</v>
      </c>
      <c r="AN36" s="85">
        <v>2</v>
      </c>
      <c r="AO36" s="85">
        <v>2</v>
      </c>
      <c r="AP36" s="147" t="s">
        <v>199</v>
      </c>
      <c r="AQ36" s="86" t="s">
        <v>199</v>
      </c>
      <c r="AR36" s="86" t="s">
        <v>199</v>
      </c>
      <c r="AS36" s="86" t="s">
        <v>199</v>
      </c>
      <c r="AT36" s="118" t="s">
        <v>201</v>
      </c>
      <c r="AU36" s="199" t="s">
        <v>189</v>
      </c>
      <c r="AV36" s="76">
        <f t="shared" ref="AV36:AV64" si="6">SUM(D36:T36)</f>
        <v>0</v>
      </c>
      <c r="AW36" s="99">
        <f>SUM(W36:AP36)</f>
        <v>38</v>
      </c>
      <c r="AX36" s="76">
        <f>SUM(AV36:AW36)</f>
        <v>38</v>
      </c>
      <c r="AY36" s="95"/>
      <c r="AZ36" s="95"/>
      <c r="BA36" s="96"/>
    </row>
    <row r="37" spans="1:53">
      <c r="A37" s="223"/>
      <c r="B37" s="223"/>
      <c r="C37" s="78" t="s">
        <v>204</v>
      </c>
      <c r="D37" s="102"/>
      <c r="E37" s="102"/>
      <c r="F37" s="102"/>
      <c r="G37" s="102"/>
      <c r="H37" s="115"/>
      <c r="I37" s="115"/>
      <c r="J37" s="115"/>
      <c r="K37" s="120"/>
      <c r="L37" s="104"/>
      <c r="M37" s="120"/>
      <c r="N37" s="120"/>
      <c r="O37" s="120"/>
      <c r="P37" s="120"/>
      <c r="Q37" s="120"/>
      <c r="R37" s="120"/>
      <c r="S37" s="104"/>
      <c r="T37" s="104"/>
      <c r="U37" s="199"/>
      <c r="V37" s="199"/>
      <c r="W37" s="80"/>
      <c r="X37" s="79">
        <v>2</v>
      </c>
      <c r="Y37" s="79"/>
      <c r="Z37" s="79">
        <v>2</v>
      </c>
      <c r="AA37" s="79"/>
      <c r="AB37" s="79">
        <v>2</v>
      </c>
      <c r="AC37" s="79"/>
      <c r="AD37" s="79">
        <v>2</v>
      </c>
      <c r="AE37" s="79"/>
      <c r="AF37" s="79">
        <v>2</v>
      </c>
      <c r="AG37" s="79"/>
      <c r="AH37" s="79">
        <v>2</v>
      </c>
      <c r="AI37" s="79"/>
      <c r="AJ37" s="80">
        <v>2</v>
      </c>
      <c r="AK37" s="79"/>
      <c r="AL37" s="79">
        <v>2</v>
      </c>
      <c r="AM37" s="79"/>
      <c r="AN37" s="79">
        <v>2</v>
      </c>
      <c r="AO37" s="79"/>
      <c r="AP37" s="144">
        <v>1</v>
      </c>
      <c r="AQ37" s="86" t="s">
        <v>199</v>
      </c>
      <c r="AR37" s="86" t="s">
        <v>199</v>
      </c>
      <c r="AS37" s="86" t="s">
        <v>199</v>
      </c>
      <c r="AT37" s="118" t="s">
        <v>201</v>
      </c>
      <c r="AU37" s="199"/>
      <c r="AV37" s="76">
        <f t="shared" ref="AV37" si="7">SUM(D37:T37)</f>
        <v>0</v>
      </c>
      <c r="AW37" s="121">
        <f>SUM(W37:AP37)</f>
        <v>19</v>
      </c>
      <c r="AX37" s="76">
        <f>SUM(AV37:AW37)</f>
        <v>19</v>
      </c>
      <c r="AY37" s="95"/>
      <c r="AZ37" s="95"/>
      <c r="BA37" s="96"/>
    </row>
    <row r="38" spans="1:53" ht="28.5">
      <c r="A38" s="278" t="s">
        <v>97</v>
      </c>
      <c r="B38" s="252" t="s">
        <v>167</v>
      </c>
      <c r="C38" s="68" t="s">
        <v>64</v>
      </c>
      <c r="D38" s="89"/>
      <c r="E38" s="89"/>
      <c r="F38" s="89"/>
      <c r="G38" s="89"/>
      <c r="H38" s="90"/>
      <c r="I38" s="90"/>
      <c r="J38" s="90"/>
      <c r="K38" s="119"/>
      <c r="L38" s="92"/>
      <c r="M38" s="119"/>
      <c r="N38" s="119"/>
      <c r="O38" s="119"/>
      <c r="P38" s="119"/>
      <c r="Q38" s="119"/>
      <c r="R38" s="119"/>
      <c r="S38" s="92"/>
      <c r="T38" s="101"/>
      <c r="U38" s="199" t="s">
        <v>189</v>
      </c>
      <c r="V38" s="199" t="s">
        <v>189</v>
      </c>
      <c r="W38" s="92"/>
      <c r="X38" s="119"/>
      <c r="Y38" s="119"/>
      <c r="Z38" s="119"/>
      <c r="AA38" s="119"/>
      <c r="AB38" s="119"/>
      <c r="AC38" s="119"/>
      <c r="AD38" s="119"/>
      <c r="AE38" s="119"/>
      <c r="AF38" s="119"/>
      <c r="AG38" s="90"/>
      <c r="AH38" s="90"/>
      <c r="AI38" s="90"/>
      <c r="AJ38" s="89"/>
      <c r="AK38" s="119"/>
      <c r="AL38" s="90"/>
      <c r="AM38" s="90"/>
      <c r="AN38" s="90"/>
      <c r="AO38" s="90"/>
      <c r="AP38" s="148" t="s">
        <v>199</v>
      </c>
      <c r="AQ38" s="86" t="s">
        <v>199</v>
      </c>
      <c r="AR38" s="86" t="s">
        <v>199</v>
      </c>
      <c r="AS38" s="86" t="s">
        <v>199</v>
      </c>
      <c r="AT38" s="118" t="s">
        <v>201</v>
      </c>
      <c r="AU38" s="199" t="s">
        <v>189</v>
      </c>
      <c r="AV38" s="98"/>
      <c r="AW38" s="98"/>
      <c r="AX38" s="98"/>
      <c r="AY38" s="98"/>
      <c r="AZ38" s="95"/>
      <c r="BA38" s="96"/>
    </row>
    <row r="39" spans="1:53">
      <c r="A39" s="278"/>
      <c r="B39" s="252"/>
      <c r="C39" s="68" t="s">
        <v>204</v>
      </c>
      <c r="D39" s="89"/>
      <c r="E39" s="89"/>
      <c r="F39" s="89"/>
      <c r="G39" s="89"/>
      <c r="H39" s="90"/>
      <c r="I39" s="90"/>
      <c r="J39" s="90"/>
      <c r="K39" s="119"/>
      <c r="L39" s="92"/>
      <c r="M39" s="119"/>
      <c r="N39" s="119"/>
      <c r="O39" s="119"/>
      <c r="P39" s="119"/>
      <c r="Q39" s="119"/>
      <c r="R39" s="119"/>
      <c r="S39" s="92"/>
      <c r="T39" s="101"/>
      <c r="U39" s="199"/>
      <c r="V39" s="199"/>
      <c r="W39" s="92"/>
      <c r="X39" s="119"/>
      <c r="Y39" s="119"/>
      <c r="Z39" s="119"/>
      <c r="AA39" s="119"/>
      <c r="AB39" s="119"/>
      <c r="AC39" s="119"/>
      <c r="AD39" s="119"/>
      <c r="AE39" s="119"/>
      <c r="AF39" s="119"/>
      <c r="AG39" s="90"/>
      <c r="AH39" s="90"/>
      <c r="AI39" s="90"/>
      <c r="AJ39" s="89"/>
      <c r="AK39" s="119"/>
      <c r="AL39" s="90"/>
      <c r="AM39" s="90"/>
      <c r="AN39" s="90"/>
      <c r="AO39" s="90"/>
      <c r="AP39" s="148" t="s">
        <v>199</v>
      </c>
      <c r="AQ39" s="86" t="s">
        <v>199</v>
      </c>
      <c r="AR39" s="86" t="s">
        <v>199</v>
      </c>
      <c r="AS39" s="86" t="s">
        <v>199</v>
      </c>
      <c r="AT39" s="118" t="s">
        <v>201</v>
      </c>
      <c r="AU39" s="199"/>
      <c r="AV39" s="98"/>
      <c r="AW39" s="98"/>
      <c r="AX39" s="98"/>
      <c r="AY39" s="98"/>
      <c r="AZ39" s="95"/>
      <c r="BA39" s="96"/>
    </row>
    <row r="40" spans="1:53" ht="28.5">
      <c r="A40" s="278" t="s">
        <v>98</v>
      </c>
      <c r="B40" s="252" t="s">
        <v>168</v>
      </c>
      <c r="C40" s="68" t="s">
        <v>64</v>
      </c>
      <c r="D40" s="89"/>
      <c r="E40" s="89"/>
      <c r="F40" s="89"/>
      <c r="G40" s="89"/>
      <c r="H40" s="90"/>
      <c r="I40" s="90"/>
      <c r="J40" s="90"/>
      <c r="K40" s="119"/>
      <c r="L40" s="92"/>
      <c r="M40" s="119"/>
      <c r="N40" s="119"/>
      <c r="O40" s="119"/>
      <c r="P40" s="119"/>
      <c r="Q40" s="119"/>
      <c r="R40" s="119"/>
      <c r="S40" s="92"/>
      <c r="T40" s="101"/>
      <c r="U40" s="199" t="s">
        <v>189</v>
      </c>
      <c r="V40" s="199" t="s">
        <v>189</v>
      </c>
      <c r="W40" s="92"/>
      <c r="X40" s="119"/>
      <c r="Y40" s="119"/>
      <c r="Z40" s="119"/>
      <c r="AA40" s="119"/>
      <c r="AB40" s="119"/>
      <c r="AC40" s="119"/>
      <c r="AD40" s="119"/>
      <c r="AE40" s="119"/>
      <c r="AF40" s="119"/>
      <c r="AG40" s="90"/>
      <c r="AH40" s="90"/>
      <c r="AI40" s="90"/>
      <c r="AJ40" s="89"/>
      <c r="AK40" s="119"/>
      <c r="AL40" s="90"/>
      <c r="AM40" s="90"/>
      <c r="AN40" s="90"/>
      <c r="AO40" s="90"/>
      <c r="AP40" s="148" t="s">
        <v>199</v>
      </c>
      <c r="AQ40" s="86" t="s">
        <v>199</v>
      </c>
      <c r="AR40" s="86" t="s">
        <v>199</v>
      </c>
      <c r="AS40" s="86" t="s">
        <v>199</v>
      </c>
      <c r="AT40" s="118" t="s">
        <v>201</v>
      </c>
      <c r="AU40" s="199" t="s">
        <v>189</v>
      </c>
      <c r="AV40" s="98"/>
      <c r="AW40" s="98"/>
      <c r="AX40" s="98"/>
      <c r="AY40" s="98"/>
      <c r="AZ40" s="95"/>
      <c r="BA40" s="96"/>
    </row>
    <row r="41" spans="1:53">
      <c r="A41" s="278"/>
      <c r="B41" s="252"/>
      <c r="C41" s="68" t="s">
        <v>204</v>
      </c>
      <c r="D41" s="89"/>
      <c r="E41" s="89"/>
      <c r="F41" s="89"/>
      <c r="G41" s="89"/>
      <c r="H41" s="90"/>
      <c r="I41" s="90"/>
      <c r="J41" s="90"/>
      <c r="K41" s="119"/>
      <c r="L41" s="92"/>
      <c r="M41" s="119"/>
      <c r="N41" s="119"/>
      <c r="O41" s="119"/>
      <c r="P41" s="119"/>
      <c r="Q41" s="119"/>
      <c r="R41" s="119"/>
      <c r="S41" s="92"/>
      <c r="T41" s="101"/>
      <c r="U41" s="199"/>
      <c r="V41" s="199"/>
      <c r="W41" s="92"/>
      <c r="X41" s="119"/>
      <c r="Y41" s="119"/>
      <c r="Z41" s="119"/>
      <c r="AA41" s="119"/>
      <c r="AB41" s="119"/>
      <c r="AC41" s="119"/>
      <c r="AD41" s="119"/>
      <c r="AE41" s="119"/>
      <c r="AF41" s="119"/>
      <c r="AG41" s="90"/>
      <c r="AH41" s="90"/>
      <c r="AI41" s="90"/>
      <c r="AJ41" s="89"/>
      <c r="AK41" s="119"/>
      <c r="AL41" s="90"/>
      <c r="AM41" s="90"/>
      <c r="AN41" s="90"/>
      <c r="AO41" s="90"/>
      <c r="AP41" s="148" t="s">
        <v>199</v>
      </c>
      <c r="AQ41" s="86" t="s">
        <v>199</v>
      </c>
      <c r="AR41" s="86" t="s">
        <v>199</v>
      </c>
      <c r="AS41" s="86" t="s">
        <v>199</v>
      </c>
      <c r="AT41" s="118" t="s">
        <v>201</v>
      </c>
      <c r="AU41" s="199"/>
      <c r="AV41" s="98"/>
      <c r="AW41" s="98"/>
      <c r="AX41" s="98"/>
      <c r="AY41" s="98"/>
      <c r="AZ41" s="95"/>
      <c r="BA41" s="96"/>
    </row>
    <row r="42" spans="1:53" ht="22.5" customHeight="1">
      <c r="A42" s="222" t="s">
        <v>99</v>
      </c>
      <c r="B42" s="222" t="s">
        <v>100</v>
      </c>
      <c r="C42" s="75" t="s">
        <v>64</v>
      </c>
      <c r="D42" s="84"/>
      <c r="E42" s="84"/>
      <c r="F42" s="84">
        <v>2</v>
      </c>
      <c r="G42" s="84">
        <v>2</v>
      </c>
      <c r="H42" s="85">
        <v>2</v>
      </c>
      <c r="I42" s="85">
        <v>2</v>
      </c>
      <c r="J42" s="85">
        <v>2</v>
      </c>
      <c r="K42" s="85">
        <v>2</v>
      </c>
      <c r="L42" s="84">
        <v>2</v>
      </c>
      <c r="M42" s="85">
        <v>2</v>
      </c>
      <c r="N42" s="85">
        <v>2</v>
      </c>
      <c r="O42" s="85">
        <v>2</v>
      </c>
      <c r="P42" s="85">
        <v>2</v>
      </c>
      <c r="Q42" s="85">
        <v>2</v>
      </c>
      <c r="R42" s="85">
        <v>2</v>
      </c>
      <c r="S42" s="84"/>
      <c r="T42" s="84"/>
      <c r="U42" s="199" t="s">
        <v>189</v>
      </c>
      <c r="V42" s="199" t="s">
        <v>189</v>
      </c>
      <c r="W42" s="84">
        <v>4</v>
      </c>
      <c r="X42" s="85">
        <v>2</v>
      </c>
      <c r="Y42" s="85">
        <v>2</v>
      </c>
      <c r="Z42" s="85">
        <v>2</v>
      </c>
      <c r="AA42" s="85">
        <v>2</v>
      </c>
      <c r="AB42" s="85">
        <v>2</v>
      </c>
      <c r="AC42" s="85">
        <v>2</v>
      </c>
      <c r="AD42" s="85">
        <v>2</v>
      </c>
      <c r="AE42" s="85">
        <v>2</v>
      </c>
      <c r="AF42" s="85">
        <v>2</v>
      </c>
      <c r="AG42" s="85">
        <v>2</v>
      </c>
      <c r="AH42" s="85">
        <v>2</v>
      </c>
      <c r="AI42" s="85">
        <v>2</v>
      </c>
      <c r="AJ42" s="84">
        <v>4</v>
      </c>
      <c r="AK42" s="85">
        <v>4</v>
      </c>
      <c r="AL42" s="85">
        <v>4</v>
      </c>
      <c r="AM42" s="85">
        <v>4</v>
      </c>
      <c r="AN42" s="85">
        <v>4</v>
      </c>
      <c r="AO42" s="85">
        <v>4</v>
      </c>
      <c r="AP42" s="147" t="s">
        <v>199</v>
      </c>
      <c r="AQ42" s="86" t="s">
        <v>199</v>
      </c>
      <c r="AR42" s="86" t="s">
        <v>199</v>
      </c>
      <c r="AS42" s="86" t="s">
        <v>199</v>
      </c>
      <c r="AT42" s="273" t="s">
        <v>148</v>
      </c>
      <c r="AU42" s="274"/>
      <c r="AV42" s="76">
        <f t="shared" si="6"/>
        <v>26</v>
      </c>
      <c r="AW42" s="99">
        <f>SUM(W42:AP42)</f>
        <v>52</v>
      </c>
      <c r="AX42" s="76">
        <f>SUM(AV42:AW42)</f>
        <v>78</v>
      </c>
      <c r="AY42" s="105"/>
      <c r="AZ42" s="105"/>
      <c r="BA42" s="96"/>
    </row>
    <row r="43" spans="1:53">
      <c r="A43" s="223"/>
      <c r="B43" s="223"/>
      <c r="C43" s="78" t="s">
        <v>204</v>
      </c>
      <c r="D43" s="80"/>
      <c r="E43" s="80"/>
      <c r="F43" s="80"/>
      <c r="G43" s="80">
        <v>2</v>
      </c>
      <c r="H43" s="79">
        <v>2</v>
      </c>
      <c r="I43" s="79">
        <v>2</v>
      </c>
      <c r="J43" s="79">
        <v>2</v>
      </c>
      <c r="K43" s="79">
        <v>2</v>
      </c>
      <c r="L43" s="80">
        <v>2</v>
      </c>
      <c r="M43" s="79">
        <v>2</v>
      </c>
      <c r="N43" s="79">
        <v>2</v>
      </c>
      <c r="O43" s="79">
        <v>2</v>
      </c>
      <c r="P43" s="79">
        <v>2</v>
      </c>
      <c r="Q43" s="79">
        <v>2</v>
      </c>
      <c r="R43" s="79">
        <v>2</v>
      </c>
      <c r="S43" s="80">
        <v>2</v>
      </c>
      <c r="T43" s="80"/>
      <c r="U43" s="199"/>
      <c r="V43" s="199"/>
      <c r="W43" s="80">
        <v>1</v>
      </c>
      <c r="X43" s="79"/>
      <c r="Y43" s="79">
        <v>2</v>
      </c>
      <c r="Z43" s="79">
        <v>2</v>
      </c>
      <c r="AA43" s="79">
        <v>2</v>
      </c>
      <c r="AB43" s="79">
        <v>2</v>
      </c>
      <c r="AC43" s="79">
        <v>2</v>
      </c>
      <c r="AD43" s="79">
        <v>2</v>
      </c>
      <c r="AE43" s="79">
        <v>2</v>
      </c>
      <c r="AF43" s="79">
        <v>2</v>
      </c>
      <c r="AG43" s="79">
        <v>2</v>
      </c>
      <c r="AH43" s="79">
        <v>2</v>
      </c>
      <c r="AI43" s="79">
        <v>2</v>
      </c>
      <c r="AJ43" s="80">
        <v>2</v>
      </c>
      <c r="AK43" s="79">
        <v>2</v>
      </c>
      <c r="AL43" s="79">
        <v>2</v>
      </c>
      <c r="AM43" s="79">
        <v>2</v>
      </c>
      <c r="AN43" s="79">
        <v>2</v>
      </c>
      <c r="AO43" s="79">
        <v>2</v>
      </c>
      <c r="AP43" s="147" t="s">
        <v>199</v>
      </c>
      <c r="AQ43" s="86" t="s">
        <v>199</v>
      </c>
      <c r="AR43" s="86" t="s">
        <v>199</v>
      </c>
      <c r="AS43" s="86" t="s">
        <v>199</v>
      </c>
      <c r="AT43" s="118" t="s">
        <v>201</v>
      </c>
      <c r="AU43" s="118">
        <v>0</v>
      </c>
      <c r="AV43" s="76">
        <f t="shared" ref="AV43:AV55" si="8">SUM(D43:T43)</f>
        <v>26</v>
      </c>
      <c r="AW43" s="121">
        <f t="shared" ref="AW43:AW55" si="9">SUM(W43:AP43)</f>
        <v>35</v>
      </c>
      <c r="AX43" s="76">
        <f t="shared" ref="AX43:AX55" si="10">SUM(AV43:AW43)</f>
        <v>61</v>
      </c>
      <c r="AY43" s="95"/>
      <c r="AZ43" s="95"/>
      <c r="BA43" s="96"/>
    </row>
    <row r="44" spans="1:53" ht="30">
      <c r="A44" s="279" t="s">
        <v>101</v>
      </c>
      <c r="B44" s="279" t="s">
        <v>102</v>
      </c>
      <c r="C44" s="75" t="s">
        <v>64</v>
      </c>
      <c r="D44" s="84"/>
      <c r="E44" s="84"/>
      <c r="F44" s="84">
        <v>2</v>
      </c>
      <c r="G44" s="84">
        <v>2</v>
      </c>
      <c r="H44" s="85">
        <v>2</v>
      </c>
      <c r="I44" s="85">
        <v>2</v>
      </c>
      <c r="J44" s="85">
        <v>2</v>
      </c>
      <c r="K44" s="85">
        <v>2</v>
      </c>
      <c r="L44" s="84">
        <v>2</v>
      </c>
      <c r="M44" s="85">
        <v>2</v>
      </c>
      <c r="N44" s="85">
        <v>2</v>
      </c>
      <c r="O44" s="85">
        <v>2</v>
      </c>
      <c r="P44" s="85">
        <v>2</v>
      </c>
      <c r="Q44" s="85">
        <v>2</v>
      </c>
      <c r="R44" s="85">
        <v>2</v>
      </c>
      <c r="S44" s="84">
        <v>1</v>
      </c>
      <c r="T44" s="84"/>
      <c r="U44" s="199" t="s">
        <v>189</v>
      </c>
      <c r="V44" s="199" t="s">
        <v>189</v>
      </c>
      <c r="W44" s="84">
        <v>2</v>
      </c>
      <c r="X44" s="85">
        <v>2</v>
      </c>
      <c r="Y44" s="85">
        <v>2</v>
      </c>
      <c r="Z44" s="85">
        <v>2</v>
      </c>
      <c r="AA44" s="85">
        <v>2</v>
      </c>
      <c r="AB44" s="85">
        <v>2</v>
      </c>
      <c r="AC44" s="85">
        <v>2</v>
      </c>
      <c r="AD44" s="85">
        <v>2</v>
      </c>
      <c r="AE44" s="85">
        <v>2</v>
      </c>
      <c r="AF44" s="85">
        <v>2</v>
      </c>
      <c r="AG44" s="85">
        <v>2</v>
      </c>
      <c r="AH44" s="85">
        <v>2</v>
      </c>
      <c r="AI44" s="85">
        <v>2</v>
      </c>
      <c r="AJ44" s="84">
        <v>4</v>
      </c>
      <c r="AK44" s="85">
        <v>4</v>
      </c>
      <c r="AL44" s="85">
        <v>4</v>
      </c>
      <c r="AM44" s="85">
        <v>4</v>
      </c>
      <c r="AN44" s="85">
        <v>4</v>
      </c>
      <c r="AO44" s="85">
        <v>4</v>
      </c>
      <c r="AP44" s="144">
        <v>1</v>
      </c>
      <c r="AQ44" s="86" t="s">
        <v>199</v>
      </c>
      <c r="AR44" s="86" t="s">
        <v>199</v>
      </c>
      <c r="AS44" s="86" t="s">
        <v>199</v>
      </c>
      <c r="AT44" s="273" t="s">
        <v>148</v>
      </c>
      <c r="AU44" s="274"/>
      <c r="AV44" s="76">
        <f t="shared" si="8"/>
        <v>27</v>
      </c>
      <c r="AW44" s="121">
        <f t="shared" si="9"/>
        <v>51</v>
      </c>
      <c r="AX44" s="76">
        <f t="shared" si="10"/>
        <v>78</v>
      </c>
      <c r="AY44" s="95"/>
      <c r="AZ44" s="95"/>
      <c r="BA44" s="96"/>
    </row>
    <row r="45" spans="1:53">
      <c r="A45" s="279"/>
      <c r="B45" s="279"/>
      <c r="C45" s="78" t="s">
        <v>204</v>
      </c>
      <c r="D45" s="80"/>
      <c r="E45" s="80"/>
      <c r="F45" s="80">
        <v>2</v>
      </c>
      <c r="G45" s="80"/>
      <c r="H45" s="79">
        <v>2</v>
      </c>
      <c r="I45" s="79">
        <v>2</v>
      </c>
      <c r="J45" s="79">
        <v>2</v>
      </c>
      <c r="K45" s="79"/>
      <c r="L45" s="80">
        <v>2</v>
      </c>
      <c r="M45" s="79">
        <v>2</v>
      </c>
      <c r="N45" s="79"/>
      <c r="O45" s="79"/>
      <c r="P45" s="79">
        <v>2</v>
      </c>
      <c r="Q45" s="79">
        <v>2</v>
      </c>
      <c r="R45" s="79">
        <v>2</v>
      </c>
      <c r="S45" s="80">
        <v>2</v>
      </c>
      <c r="T45" s="80"/>
      <c r="U45" s="199"/>
      <c r="V45" s="199"/>
      <c r="W45" s="80"/>
      <c r="X45" s="79"/>
      <c r="Y45" s="79"/>
      <c r="Z45" s="79"/>
      <c r="AA45" s="79"/>
      <c r="AB45" s="79"/>
      <c r="AC45" s="79"/>
      <c r="AD45" s="79"/>
      <c r="AE45" s="79"/>
      <c r="AF45" s="79">
        <v>2</v>
      </c>
      <c r="AG45" s="79">
        <v>2</v>
      </c>
      <c r="AH45" s="79">
        <v>2</v>
      </c>
      <c r="AI45" s="79">
        <v>2</v>
      </c>
      <c r="AJ45" s="80">
        <v>2</v>
      </c>
      <c r="AK45" s="79">
        <v>2</v>
      </c>
      <c r="AL45" s="79">
        <v>2</v>
      </c>
      <c r="AM45" s="79">
        <v>2</v>
      </c>
      <c r="AN45" s="79">
        <v>2</v>
      </c>
      <c r="AO45" s="79">
        <v>2</v>
      </c>
      <c r="AP45" s="147" t="s">
        <v>199</v>
      </c>
      <c r="AQ45" s="86" t="s">
        <v>199</v>
      </c>
      <c r="AR45" s="86" t="s">
        <v>199</v>
      </c>
      <c r="AS45" s="86" t="s">
        <v>199</v>
      </c>
      <c r="AT45" s="118" t="s">
        <v>201</v>
      </c>
      <c r="AU45" s="118">
        <v>0</v>
      </c>
      <c r="AV45" s="76">
        <f t="shared" si="8"/>
        <v>20</v>
      </c>
      <c r="AW45" s="121">
        <f t="shared" si="9"/>
        <v>20</v>
      </c>
      <c r="AX45" s="76">
        <f t="shared" si="10"/>
        <v>40</v>
      </c>
      <c r="AY45" s="95"/>
      <c r="AZ45" s="95"/>
      <c r="BA45" s="96"/>
    </row>
    <row r="46" spans="1:53" ht="18" customHeight="1">
      <c r="A46" s="222" t="s">
        <v>103</v>
      </c>
      <c r="B46" s="222" t="s">
        <v>104</v>
      </c>
      <c r="C46" s="75" t="s">
        <v>64</v>
      </c>
      <c r="D46" s="84">
        <v>2</v>
      </c>
      <c r="E46" s="84">
        <v>4</v>
      </c>
      <c r="F46" s="84">
        <v>2</v>
      </c>
      <c r="G46" s="84">
        <v>2</v>
      </c>
      <c r="H46" s="85">
        <v>2</v>
      </c>
      <c r="I46" s="85">
        <v>2</v>
      </c>
      <c r="J46" s="85">
        <v>2</v>
      </c>
      <c r="K46" s="85">
        <v>2</v>
      </c>
      <c r="L46" s="84">
        <v>2</v>
      </c>
      <c r="M46" s="85">
        <v>4</v>
      </c>
      <c r="N46" s="85">
        <v>4</v>
      </c>
      <c r="O46" s="85">
        <v>4</v>
      </c>
      <c r="P46" s="85">
        <v>4</v>
      </c>
      <c r="Q46" s="85">
        <v>4</v>
      </c>
      <c r="R46" s="85">
        <v>4</v>
      </c>
      <c r="S46" s="84">
        <v>2</v>
      </c>
      <c r="T46" s="84">
        <v>3</v>
      </c>
      <c r="U46" s="199" t="s">
        <v>189</v>
      </c>
      <c r="V46" s="199" t="s">
        <v>189</v>
      </c>
      <c r="W46" s="84">
        <v>2</v>
      </c>
      <c r="X46" s="85">
        <v>4</v>
      </c>
      <c r="Y46" s="85">
        <v>4</v>
      </c>
      <c r="Z46" s="85">
        <v>4</v>
      </c>
      <c r="AA46" s="85">
        <v>4</v>
      </c>
      <c r="AB46" s="85">
        <v>4</v>
      </c>
      <c r="AC46" s="85">
        <v>4</v>
      </c>
      <c r="AD46" s="85">
        <v>4</v>
      </c>
      <c r="AE46" s="85">
        <v>4</v>
      </c>
      <c r="AF46" s="85">
        <v>4</v>
      </c>
      <c r="AG46" s="85">
        <v>4</v>
      </c>
      <c r="AH46" s="85">
        <v>4</v>
      </c>
      <c r="AI46" s="85">
        <v>4</v>
      </c>
      <c r="AJ46" s="84">
        <v>4</v>
      </c>
      <c r="AK46" s="85">
        <v>4</v>
      </c>
      <c r="AL46" s="85">
        <v>4</v>
      </c>
      <c r="AM46" s="85">
        <v>4</v>
      </c>
      <c r="AN46" s="85">
        <v>4</v>
      </c>
      <c r="AO46" s="85">
        <v>6</v>
      </c>
      <c r="AP46" s="144">
        <v>2</v>
      </c>
      <c r="AQ46" s="86" t="s">
        <v>199</v>
      </c>
      <c r="AR46" s="86" t="s">
        <v>199</v>
      </c>
      <c r="AS46" s="86" t="s">
        <v>199</v>
      </c>
      <c r="AT46" s="273" t="s">
        <v>148</v>
      </c>
      <c r="AU46" s="274"/>
      <c r="AV46" s="76">
        <f t="shared" si="8"/>
        <v>49</v>
      </c>
      <c r="AW46" s="121">
        <f t="shared" si="9"/>
        <v>78</v>
      </c>
      <c r="AX46" s="76">
        <f t="shared" si="10"/>
        <v>127</v>
      </c>
      <c r="AY46" s="95"/>
      <c r="AZ46" s="95"/>
      <c r="BA46" s="96"/>
    </row>
    <row r="47" spans="1:53">
      <c r="A47" s="223"/>
      <c r="B47" s="223"/>
      <c r="C47" s="78" t="s">
        <v>204</v>
      </c>
      <c r="D47" s="80">
        <v>2</v>
      </c>
      <c r="E47" s="80"/>
      <c r="F47" s="80">
        <v>2</v>
      </c>
      <c r="G47" s="80"/>
      <c r="H47" s="79">
        <v>2</v>
      </c>
      <c r="I47" s="79"/>
      <c r="J47" s="79">
        <v>2</v>
      </c>
      <c r="K47" s="79"/>
      <c r="L47" s="80">
        <v>2</v>
      </c>
      <c r="M47" s="79"/>
      <c r="N47" s="79">
        <v>2</v>
      </c>
      <c r="O47" s="79"/>
      <c r="P47" s="79">
        <v>2</v>
      </c>
      <c r="Q47" s="79"/>
      <c r="R47" s="79">
        <v>2</v>
      </c>
      <c r="S47" s="80"/>
      <c r="T47" s="80"/>
      <c r="U47" s="199"/>
      <c r="V47" s="199"/>
      <c r="W47" s="80">
        <v>4</v>
      </c>
      <c r="X47" s="79">
        <v>4</v>
      </c>
      <c r="Y47" s="79">
        <v>2</v>
      </c>
      <c r="Z47" s="79">
        <v>4</v>
      </c>
      <c r="AA47" s="79">
        <v>2</v>
      </c>
      <c r="AB47" s="79">
        <v>4</v>
      </c>
      <c r="AC47" s="79">
        <v>2</v>
      </c>
      <c r="AD47" s="79">
        <v>4</v>
      </c>
      <c r="AE47" s="79">
        <v>2</v>
      </c>
      <c r="AF47" s="79">
        <v>2</v>
      </c>
      <c r="AG47" s="79">
        <v>2</v>
      </c>
      <c r="AH47" s="79">
        <v>2</v>
      </c>
      <c r="AI47" s="79">
        <v>2</v>
      </c>
      <c r="AJ47" s="80">
        <v>2</v>
      </c>
      <c r="AK47" s="79">
        <v>2</v>
      </c>
      <c r="AL47" s="79">
        <v>2</v>
      </c>
      <c r="AM47" s="79">
        <v>2</v>
      </c>
      <c r="AN47" s="79">
        <v>2</v>
      </c>
      <c r="AO47" s="79"/>
      <c r="AP47" s="147" t="s">
        <v>199</v>
      </c>
      <c r="AQ47" s="86" t="s">
        <v>199</v>
      </c>
      <c r="AR47" s="86" t="s">
        <v>199</v>
      </c>
      <c r="AS47" s="86" t="s">
        <v>199</v>
      </c>
      <c r="AT47" s="118" t="s">
        <v>201</v>
      </c>
      <c r="AU47" s="118">
        <v>0</v>
      </c>
      <c r="AV47" s="76">
        <f t="shared" si="8"/>
        <v>16</v>
      </c>
      <c r="AW47" s="121">
        <f t="shared" si="9"/>
        <v>46</v>
      </c>
      <c r="AX47" s="76">
        <f t="shared" si="10"/>
        <v>62</v>
      </c>
      <c r="AY47" s="95"/>
      <c r="AZ47" s="95"/>
      <c r="BA47" s="96"/>
    </row>
    <row r="48" spans="1:53" ht="15" customHeight="1">
      <c r="A48" s="222" t="s">
        <v>105</v>
      </c>
      <c r="B48" s="222" t="s">
        <v>106</v>
      </c>
      <c r="C48" s="75" t="s">
        <v>64</v>
      </c>
      <c r="D48" s="84">
        <v>2</v>
      </c>
      <c r="E48" s="84">
        <v>2</v>
      </c>
      <c r="F48" s="84">
        <v>2</v>
      </c>
      <c r="G48" s="84">
        <v>2</v>
      </c>
      <c r="H48" s="85">
        <v>2</v>
      </c>
      <c r="I48" s="85">
        <v>2</v>
      </c>
      <c r="J48" s="85">
        <v>2</v>
      </c>
      <c r="K48" s="85">
        <v>2</v>
      </c>
      <c r="L48" s="84">
        <v>2</v>
      </c>
      <c r="M48" s="85">
        <v>2</v>
      </c>
      <c r="N48" s="85">
        <v>2</v>
      </c>
      <c r="O48" s="85">
        <v>2</v>
      </c>
      <c r="P48" s="85">
        <v>2</v>
      </c>
      <c r="Q48" s="85">
        <v>2</v>
      </c>
      <c r="R48" s="85">
        <v>2</v>
      </c>
      <c r="S48" s="84">
        <v>2</v>
      </c>
      <c r="T48" s="84">
        <v>1</v>
      </c>
      <c r="U48" s="199" t="s">
        <v>189</v>
      </c>
      <c r="V48" s="199" t="s">
        <v>189</v>
      </c>
      <c r="W48" s="84"/>
      <c r="X48" s="85">
        <v>4</v>
      </c>
      <c r="Y48" s="85">
        <v>4</v>
      </c>
      <c r="Z48" s="85">
        <v>4</v>
      </c>
      <c r="AA48" s="85">
        <v>4</v>
      </c>
      <c r="AB48" s="85">
        <v>4</v>
      </c>
      <c r="AC48" s="85">
        <v>4</v>
      </c>
      <c r="AD48" s="85">
        <v>4</v>
      </c>
      <c r="AE48" s="85">
        <v>4</v>
      </c>
      <c r="AF48" s="85">
        <v>4</v>
      </c>
      <c r="AG48" s="85">
        <v>4</v>
      </c>
      <c r="AH48" s="85">
        <v>4</v>
      </c>
      <c r="AI48" s="85">
        <v>4</v>
      </c>
      <c r="AJ48" s="84">
        <v>2</v>
      </c>
      <c r="AK48" s="85">
        <v>2</v>
      </c>
      <c r="AL48" s="85">
        <v>2</v>
      </c>
      <c r="AM48" s="85">
        <v>2</v>
      </c>
      <c r="AN48" s="85">
        <v>2</v>
      </c>
      <c r="AO48" s="85"/>
      <c r="AP48" s="147" t="s">
        <v>199</v>
      </c>
      <c r="AQ48" s="86" t="s">
        <v>199</v>
      </c>
      <c r="AR48" s="86" t="s">
        <v>199</v>
      </c>
      <c r="AS48" s="86" t="s">
        <v>199</v>
      </c>
      <c r="AT48" s="273" t="s">
        <v>148</v>
      </c>
      <c r="AU48" s="274"/>
      <c r="AV48" s="76">
        <f t="shared" si="8"/>
        <v>33</v>
      </c>
      <c r="AW48" s="121">
        <f t="shared" si="9"/>
        <v>58</v>
      </c>
      <c r="AX48" s="76">
        <f t="shared" si="10"/>
        <v>91</v>
      </c>
      <c r="AY48" s="106"/>
      <c r="AZ48" s="106"/>
      <c r="BA48" s="96"/>
    </row>
    <row r="49" spans="1:53">
      <c r="A49" s="223"/>
      <c r="B49" s="223"/>
      <c r="C49" s="78" t="s">
        <v>204</v>
      </c>
      <c r="D49" s="80"/>
      <c r="E49" s="80">
        <v>2</v>
      </c>
      <c r="F49" s="80">
        <v>2</v>
      </c>
      <c r="G49" s="80">
        <v>2</v>
      </c>
      <c r="H49" s="79">
        <v>2</v>
      </c>
      <c r="I49" s="79">
        <v>2</v>
      </c>
      <c r="J49" s="79">
        <v>2</v>
      </c>
      <c r="K49" s="79">
        <v>2</v>
      </c>
      <c r="L49" s="80">
        <v>2</v>
      </c>
      <c r="M49" s="79">
        <v>2</v>
      </c>
      <c r="N49" s="79">
        <v>2</v>
      </c>
      <c r="O49" s="79">
        <v>2</v>
      </c>
      <c r="P49" s="79">
        <v>2</v>
      </c>
      <c r="Q49" s="79">
        <v>2</v>
      </c>
      <c r="R49" s="79">
        <v>2</v>
      </c>
      <c r="S49" s="80">
        <v>2</v>
      </c>
      <c r="T49" s="80">
        <v>2</v>
      </c>
      <c r="U49" s="199"/>
      <c r="V49" s="199"/>
      <c r="W49" s="80"/>
      <c r="X49" s="79">
        <v>2</v>
      </c>
      <c r="Y49" s="79">
        <v>2</v>
      </c>
      <c r="Z49" s="79">
        <v>2</v>
      </c>
      <c r="AA49" s="79">
        <v>2</v>
      </c>
      <c r="AB49" s="79">
        <v>2</v>
      </c>
      <c r="AC49" s="79">
        <v>2</v>
      </c>
      <c r="AD49" s="79"/>
      <c r="AE49" s="79"/>
      <c r="AF49" s="79"/>
      <c r="AG49" s="79"/>
      <c r="AH49" s="79"/>
      <c r="AI49" s="79"/>
      <c r="AJ49" s="80"/>
      <c r="AK49" s="79"/>
      <c r="AL49" s="79"/>
      <c r="AM49" s="79"/>
      <c r="AN49" s="79"/>
      <c r="AO49" s="79"/>
      <c r="AP49" s="147" t="s">
        <v>199</v>
      </c>
      <c r="AQ49" s="86" t="s">
        <v>199</v>
      </c>
      <c r="AR49" s="86" t="s">
        <v>199</v>
      </c>
      <c r="AS49" s="86" t="s">
        <v>199</v>
      </c>
      <c r="AT49" s="118" t="s">
        <v>201</v>
      </c>
      <c r="AU49" s="118">
        <v>0</v>
      </c>
      <c r="AV49" s="76">
        <f t="shared" si="8"/>
        <v>32</v>
      </c>
      <c r="AW49" s="121">
        <f t="shared" si="9"/>
        <v>12</v>
      </c>
      <c r="AX49" s="76">
        <f t="shared" si="10"/>
        <v>44</v>
      </c>
      <c r="AY49" s="95"/>
      <c r="AZ49" s="95"/>
      <c r="BA49" s="96"/>
    </row>
    <row r="50" spans="1:53" ht="30.75" customHeight="1">
      <c r="A50" s="222" t="s">
        <v>107</v>
      </c>
      <c r="B50" s="222" t="s">
        <v>108</v>
      </c>
      <c r="C50" s="75" t="s">
        <v>64</v>
      </c>
      <c r="D50" s="84">
        <v>4</v>
      </c>
      <c r="E50" s="84">
        <v>4</v>
      </c>
      <c r="F50" s="84">
        <v>4</v>
      </c>
      <c r="G50" s="84">
        <v>4</v>
      </c>
      <c r="H50" s="85">
        <v>4</v>
      </c>
      <c r="I50" s="85">
        <v>4</v>
      </c>
      <c r="J50" s="85">
        <v>4</v>
      </c>
      <c r="K50" s="85">
        <v>4</v>
      </c>
      <c r="L50" s="84">
        <v>4</v>
      </c>
      <c r="M50" s="85">
        <v>4</v>
      </c>
      <c r="N50" s="85">
        <v>4</v>
      </c>
      <c r="O50" s="85">
        <v>4</v>
      </c>
      <c r="P50" s="85">
        <v>4</v>
      </c>
      <c r="Q50" s="85">
        <v>4</v>
      </c>
      <c r="R50" s="85">
        <v>4</v>
      </c>
      <c r="S50" s="84">
        <v>4</v>
      </c>
      <c r="T50" s="84">
        <v>2</v>
      </c>
      <c r="U50" s="199" t="s">
        <v>189</v>
      </c>
      <c r="V50" s="199" t="s">
        <v>189</v>
      </c>
      <c r="W50" s="84">
        <v>4</v>
      </c>
      <c r="X50" s="85">
        <v>6</v>
      </c>
      <c r="Y50" s="85">
        <v>6</v>
      </c>
      <c r="Z50" s="85">
        <v>6</v>
      </c>
      <c r="AA50" s="85">
        <v>6</v>
      </c>
      <c r="AB50" s="85">
        <v>6</v>
      </c>
      <c r="AC50" s="85">
        <v>6</v>
      </c>
      <c r="AD50" s="85">
        <v>6</v>
      </c>
      <c r="AE50" s="85">
        <v>6</v>
      </c>
      <c r="AF50" s="85">
        <v>6</v>
      </c>
      <c r="AG50" s="85">
        <v>6</v>
      </c>
      <c r="AH50" s="85">
        <v>6</v>
      </c>
      <c r="AI50" s="85">
        <v>6</v>
      </c>
      <c r="AJ50" s="84">
        <v>4</v>
      </c>
      <c r="AK50" s="85">
        <v>4</v>
      </c>
      <c r="AL50" s="85">
        <v>4</v>
      </c>
      <c r="AM50" s="85">
        <v>4</v>
      </c>
      <c r="AN50" s="85">
        <v>4</v>
      </c>
      <c r="AO50" s="85"/>
      <c r="AP50" s="147" t="s">
        <v>199</v>
      </c>
      <c r="AQ50" s="86" t="s">
        <v>199</v>
      </c>
      <c r="AR50" s="86" t="s">
        <v>199</v>
      </c>
      <c r="AS50" s="86" t="s">
        <v>199</v>
      </c>
      <c r="AT50" s="118" t="s">
        <v>201</v>
      </c>
      <c r="AU50" s="199" t="s">
        <v>189</v>
      </c>
      <c r="AV50" s="76">
        <f t="shared" si="8"/>
        <v>66</v>
      </c>
      <c r="AW50" s="121">
        <f t="shared" si="9"/>
        <v>96</v>
      </c>
      <c r="AX50" s="76">
        <f t="shared" si="10"/>
        <v>162</v>
      </c>
      <c r="AY50" s="95"/>
      <c r="AZ50" s="95"/>
      <c r="BA50" s="96"/>
    </row>
    <row r="51" spans="1:53">
      <c r="A51" s="223"/>
      <c r="B51" s="223"/>
      <c r="C51" s="78" t="s">
        <v>204</v>
      </c>
      <c r="D51" s="80">
        <v>4</v>
      </c>
      <c r="E51" s="80">
        <v>2</v>
      </c>
      <c r="F51" s="80">
        <v>2</v>
      </c>
      <c r="G51" s="80">
        <v>2</v>
      </c>
      <c r="H51" s="79">
        <v>2</v>
      </c>
      <c r="I51" s="79">
        <v>2</v>
      </c>
      <c r="J51" s="79">
        <v>2</v>
      </c>
      <c r="K51" s="79">
        <v>2</v>
      </c>
      <c r="L51" s="80">
        <v>2</v>
      </c>
      <c r="M51" s="79">
        <v>2</v>
      </c>
      <c r="N51" s="79">
        <v>2</v>
      </c>
      <c r="O51" s="79">
        <v>2</v>
      </c>
      <c r="P51" s="79"/>
      <c r="Q51" s="79"/>
      <c r="R51" s="79"/>
      <c r="S51" s="80"/>
      <c r="T51" s="80"/>
      <c r="U51" s="199"/>
      <c r="V51" s="199"/>
      <c r="W51" s="80">
        <v>5</v>
      </c>
      <c r="X51" s="79">
        <v>2</v>
      </c>
      <c r="Y51" s="79">
        <v>4</v>
      </c>
      <c r="Z51" s="79">
        <v>2</v>
      </c>
      <c r="AA51" s="79">
        <v>4</v>
      </c>
      <c r="AB51" s="79">
        <v>2</v>
      </c>
      <c r="AC51" s="79">
        <v>4</v>
      </c>
      <c r="AD51" s="79">
        <v>2</v>
      </c>
      <c r="AE51" s="79">
        <v>4</v>
      </c>
      <c r="AF51" s="79">
        <v>2</v>
      </c>
      <c r="AG51" s="79">
        <v>4</v>
      </c>
      <c r="AH51" s="79">
        <v>2</v>
      </c>
      <c r="AI51" s="79">
        <v>4</v>
      </c>
      <c r="AJ51" s="80">
        <v>2</v>
      </c>
      <c r="AK51" s="79">
        <v>2</v>
      </c>
      <c r="AL51" s="79">
        <v>2</v>
      </c>
      <c r="AM51" s="79">
        <v>2</v>
      </c>
      <c r="AN51" s="79">
        <v>2</v>
      </c>
      <c r="AO51" s="79">
        <v>2</v>
      </c>
      <c r="AP51" s="147" t="s">
        <v>199</v>
      </c>
      <c r="AQ51" s="86" t="s">
        <v>199</v>
      </c>
      <c r="AR51" s="86" t="s">
        <v>199</v>
      </c>
      <c r="AS51" s="86" t="s">
        <v>199</v>
      </c>
      <c r="AT51" s="118" t="s">
        <v>201</v>
      </c>
      <c r="AU51" s="199"/>
      <c r="AV51" s="76">
        <f t="shared" si="8"/>
        <v>26</v>
      </c>
      <c r="AW51" s="121">
        <f t="shared" si="9"/>
        <v>53</v>
      </c>
      <c r="AX51" s="76">
        <f t="shared" si="10"/>
        <v>79</v>
      </c>
      <c r="AY51" s="95"/>
      <c r="AZ51" s="95"/>
      <c r="BA51" s="96"/>
    </row>
    <row r="52" spans="1:53" ht="30">
      <c r="A52" s="222" t="s">
        <v>109</v>
      </c>
      <c r="B52" s="222" t="s">
        <v>292</v>
      </c>
      <c r="C52" s="75" t="s">
        <v>64</v>
      </c>
      <c r="D52" s="84"/>
      <c r="E52" s="84">
        <v>2</v>
      </c>
      <c r="F52" s="84">
        <v>4</v>
      </c>
      <c r="G52" s="84">
        <v>4</v>
      </c>
      <c r="H52" s="85">
        <v>4</v>
      </c>
      <c r="I52" s="85">
        <v>4</v>
      </c>
      <c r="J52" s="85">
        <v>4</v>
      </c>
      <c r="K52" s="85">
        <v>4</v>
      </c>
      <c r="L52" s="84">
        <v>4</v>
      </c>
      <c r="M52" s="85">
        <v>2</v>
      </c>
      <c r="N52" s="85">
        <v>2</v>
      </c>
      <c r="O52" s="85">
        <v>2</v>
      </c>
      <c r="P52" s="85">
        <v>2</v>
      </c>
      <c r="Q52" s="85">
        <v>2</v>
      </c>
      <c r="R52" s="85">
        <v>2</v>
      </c>
      <c r="S52" s="84">
        <v>2</v>
      </c>
      <c r="T52" s="84"/>
      <c r="U52" s="199" t="s">
        <v>189</v>
      </c>
      <c r="V52" s="199" t="s">
        <v>189</v>
      </c>
      <c r="W52" s="84">
        <v>6</v>
      </c>
      <c r="X52" s="85">
        <v>2</v>
      </c>
      <c r="Y52" s="85">
        <v>2</v>
      </c>
      <c r="Z52" s="85">
        <v>2</v>
      </c>
      <c r="AA52" s="85">
        <v>2</v>
      </c>
      <c r="AB52" s="85">
        <v>2</v>
      </c>
      <c r="AC52" s="85">
        <v>2</v>
      </c>
      <c r="AD52" s="85">
        <v>2</v>
      </c>
      <c r="AE52" s="85">
        <v>2</v>
      </c>
      <c r="AF52" s="85">
        <v>2</v>
      </c>
      <c r="AG52" s="85">
        <v>2</v>
      </c>
      <c r="AH52" s="85">
        <v>2</v>
      </c>
      <c r="AI52" s="85">
        <v>2</v>
      </c>
      <c r="AJ52" s="84">
        <v>2</v>
      </c>
      <c r="AK52" s="85">
        <v>2</v>
      </c>
      <c r="AL52" s="85">
        <v>2</v>
      </c>
      <c r="AM52" s="85">
        <v>2</v>
      </c>
      <c r="AN52" s="85">
        <v>2</v>
      </c>
      <c r="AO52" s="85">
        <v>6</v>
      </c>
      <c r="AP52" s="144">
        <v>6</v>
      </c>
      <c r="AQ52" s="86" t="s">
        <v>199</v>
      </c>
      <c r="AR52" s="86" t="s">
        <v>199</v>
      </c>
      <c r="AS52" s="86" t="s">
        <v>199</v>
      </c>
      <c r="AT52" s="118" t="s">
        <v>201</v>
      </c>
      <c r="AU52" s="199" t="s">
        <v>189</v>
      </c>
      <c r="AV52" s="76">
        <f t="shared" si="8"/>
        <v>44</v>
      </c>
      <c r="AW52" s="121">
        <f t="shared" si="9"/>
        <v>52</v>
      </c>
      <c r="AX52" s="76">
        <f t="shared" si="10"/>
        <v>96</v>
      </c>
      <c r="AY52" s="95"/>
      <c r="AZ52" s="95"/>
      <c r="BA52" s="96"/>
    </row>
    <row r="53" spans="1:53">
      <c r="A53" s="223"/>
      <c r="B53" s="223"/>
      <c r="C53" s="78" t="s">
        <v>204</v>
      </c>
      <c r="D53" s="80"/>
      <c r="E53" s="80">
        <v>2</v>
      </c>
      <c r="F53" s="80">
        <v>2</v>
      </c>
      <c r="G53" s="80">
        <v>2</v>
      </c>
      <c r="H53" s="79">
        <v>2</v>
      </c>
      <c r="I53" s="79">
        <v>2</v>
      </c>
      <c r="J53" s="79">
        <v>2</v>
      </c>
      <c r="K53" s="79">
        <v>2</v>
      </c>
      <c r="L53" s="80">
        <v>2</v>
      </c>
      <c r="M53" s="79">
        <v>2</v>
      </c>
      <c r="N53" s="79">
        <v>2</v>
      </c>
      <c r="O53" s="79">
        <v>2</v>
      </c>
      <c r="P53" s="79">
        <v>2</v>
      </c>
      <c r="Q53" s="79">
        <v>2</v>
      </c>
      <c r="R53" s="79">
        <v>2</v>
      </c>
      <c r="S53" s="80">
        <v>2</v>
      </c>
      <c r="T53" s="80">
        <v>2</v>
      </c>
      <c r="U53" s="199"/>
      <c r="V53" s="199"/>
      <c r="W53" s="80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>
        <v>2</v>
      </c>
      <c r="AI53" s="79">
        <v>2</v>
      </c>
      <c r="AJ53" s="80">
        <v>2</v>
      </c>
      <c r="AK53" s="79">
        <v>2</v>
      </c>
      <c r="AL53" s="79">
        <v>2</v>
      </c>
      <c r="AM53" s="79">
        <v>2</v>
      </c>
      <c r="AN53" s="79">
        <v>2</v>
      </c>
      <c r="AO53" s="79">
        <v>2</v>
      </c>
      <c r="AP53" s="147" t="s">
        <v>199</v>
      </c>
      <c r="AQ53" s="86" t="s">
        <v>199</v>
      </c>
      <c r="AR53" s="86" t="s">
        <v>199</v>
      </c>
      <c r="AS53" s="86" t="s">
        <v>199</v>
      </c>
      <c r="AT53" s="118" t="s">
        <v>201</v>
      </c>
      <c r="AU53" s="199"/>
      <c r="AV53" s="76">
        <f t="shared" si="8"/>
        <v>32</v>
      </c>
      <c r="AW53" s="121">
        <f t="shared" si="9"/>
        <v>16</v>
      </c>
      <c r="AX53" s="76">
        <f t="shared" si="10"/>
        <v>48</v>
      </c>
      <c r="AY53" s="95"/>
      <c r="AZ53" s="95"/>
      <c r="BA53" s="96"/>
    </row>
    <row r="54" spans="1:53" ht="30">
      <c r="A54" s="222" t="s">
        <v>109</v>
      </c>
      <c r="B54" s="222" t="s">
        <v>110</v>
      </c>
      <c r="C54" s="75" t="s">
        <v>64</v>
      </c>
      <c r="D54" s="84"/>
      <c r="E54" s="84"/>
      <c r="F54" s="84"/>
      <c r="G54" s="84"/>
      <c r="H54" s="85">
        <v>2</v>
      </c>
      <c r="I54" s="85">
        <v>2</v>
      </c>
      <c r="J54" s="85">
        <v>2</v>
      </c>
      <c r="K54" s="85">
        <v>2</v>
      </c>
      <c r="L54" s="84">
        <v>2</v>
      </c>
      <c r="M54" s="85">
        <v>2</v>
      </c>
      <c r="N54" s="85">
        <v>2</v>
      </c>
      <c r="O54" s="85">
        <v>2</v>
      </c>
      <c r="P54" s="85">
        <v>2</v>
      </c>
      <c r="Q54" s="85">
        <v>2</v>
      </c>
      <c r="R54" s="85">
        <v>2</v>
      </c>
      <c r="S54" s="84"/>
      <c r="T54" s="84"/>
      <c r="U54" s="199" t="s">
        <v>189</v>
      </c>
      <c r="V54" s="199" t="s">
        <v>189</v>
      </c>
      <c r="W54" s="84">
        <v>2</v>
      </c>
      <c r="X54" s="85">
        <v>2</v>
      </c>
      <c r="Y54" s="85">
        <v>2</v>
      </c>
      <c r="Z54" s="85">
        <v>2</v>
      </c>
      <c r="AA54" s="85">
        <v>2</v>
      </c>
      <c r="AB54" s="85">
        <v>2</v>
      </c>
      <c r="AC54" s="85">
        <v>2</v>
      </c>
      <c r="AD54" s="85">
        <v>2</v>
      </c>
      <c r="AE54" s="85">
        <v>2</v>
      </c>
      <c r="AF54" s="85">
        <v>2</v>
      </c>
      <c r="AG54" s="85">
        <v>2</v>
      </c>
      <c r="AH54" s="85">
        <v>2</v>
      </c>
      <c r="AI54" s="85">
        <v>2</v>
      </c>
      <c r="AJ54" s="84"/>
      <c r="AK54" s="85"/>
      <c r="AL54" s="85"/>
      <c r="AM54" s="85"/>
      <c r="AN54" s="85"/>
      <c r="AO54" s="85"/>
      <c r="AP54" s="147" t="s">
        <v>199</v>
      </c>
      <c r="AQ54" s="86" t="s">
        <v>199</v>
      </c>
      <c r="AR54" s="86" t="s">
        <v>199</v>
      </c>
      <c r="AS54" s="86" t="s">
        <v>199</v>
      </c>
      <c r="AT54" s="118" t="s">
        <v>201</v>
      </c>
      <c r="AU54" s="199" t="s">
        <v>189</v>
      </c>
      <c r="AV54" s="76">
        <f t="shared" si="8"/>
        <v>22</v>
      </c>
      <c r="AW54" s="121">
        <f t="shared" si="9"/>
        <v>26</v>
      </c>
      <c r="AX54" s="76">
        <f t="shared" si="10"/>
        <v>48</v>
      </c>
      <c r="AY54" s="95"/>
      <c r="AZ54" s="95"/>
      <c r="BA54" s="96"/>
    </row>
    <row r="55" spans="1:53">
      <c r="A55" s="223"/>
      <c r="B55" s="223"/>
      <c r="C55" s="78" t="s">
        <v>204</v>
      </c>
      <c r="D55" s="80"/>
      <c r="E55" s="80"/>
      <c r="F55" s="80"/>
      <c r="G55" s="80"/>
      <c r="H55" s="79"/>
      <c r="I55" s="79"/>
      <c r="J55" s="79"/>
      <c r="K55" s="79"/>
      <c r="L55" s="80"/>
      <c r="M55" s="79"/>
      <c r="N55" s="79"/>
      <c r="O55" s="79"/>
      <c r="P55" s="79"/>
      <c r="Q55" s="79"/>
      <c r="R55" s="79">
        <v>2</v>
      </c>
      <c r="S55" s="80">
        <v>2</v>
      </c>
      <c r="T55" s="80">
        <v>2</v>
      </c>
      <c r="U55" s="199"/>
      <c r="V55" s="199"/>
      <c r="W55" s="80"/>
      <c r="X55" s="79"/>
      <c r="Y55" s="79"/>
      <c r="Z55" s="79">
        <v>2</v>
      </c>
      <c r="AA55" s="79"/>
      <c r="AB55" s="79">
        <v>2</v>
      </c>
      <c r="AC55" s="79"/>
      <c r="AD55" s="79">
        <v>2</v>
      </c>
      <c r="AE55" s="79"/>
      <c r="AF55" s="79">
        <v>2</v>
      </c>
      <c r="AG55" s="79"/>
      <c r="AH55" s="79">
        <v>2</v>
      </c>
      <c r="AI55" s="79"/>
      <c r="AJ55" s="80">
        <v>2</v>
      </c>
      <c r="AK55" s="79"/>
      <c r="AL55" s="79">
        <v>2</v>
      </c>
      <c r="AM55" s="79"/>
      <c r="AN55" s="79">
        <v>2</v>
      </c>
      <c r="AO55" s="79">
        <v>2</v>
      </c>
      <c r="AP55" s="147" t="s">
        <v>199</v>
      </c>
      <c r="AQ55" s="86" t="s">
        <v>199</v>
      </c>
      <c r="AR55" s="86" t="s">
        <v>199</v>
      </c>
      <c r="AS55" s="86" t="s">
        <v>199</v>
      </c>
      <c r="AT55" s="118" t="s">
        <v>201</v>
      </c>
      <c r="AU55" s="199"/>
      <c r="AV55" s="76">
        <f t="shared" si="8"/>
        <v>6</v>
      </c>
      <c r="AW55" s="121">
        <f t="shared" si="9"/>
        <v>18</v>
      </c>
      <c r="AX55" s="76">
        <f t="shared" si="10"/>
        <v>24</v>
      </c>
      <c r="AY55" s="95"/>
      <c r="AZ55" s="95"/>
      <c r="BA55" s="96"/>
    </row>
    <row r="56" spans="1:53" ht="28.5">
      <c r="A56" s="268" t="s">
        <v>111</v>
      </c>
      <c r="B56" s="266" t="s">
        <v>112</v>
      </c>
      <c r="C56" s="68" t="s">
        <v>64</v>
      </c>
      <c r="D56" s="89"/>
      <c r="E56" s="89"/>
      <c r="F56" s="89"/>
      <c r="G56" s="89"/>
      <c r="H56" s="90"/>
      <c r="I56" s="90"/>
      <c r="J56" s="90"/>
      <c r="K56" s="119"/>
      <c r="L56" s="92"/>
      <c r="M56" s="119"/>
      <c r="N56" s="119"/>
      <c r="O56" s="119"/>
      <c r="P56" s="119"/>
      <c r="Q56" s="119"/>
      <c r="R56" s="119"/>
      <c r="S56" s="92"/>
      <c r="T56" s="101"/>
      <c r="U56" s="199" t="s">
        <v>189</v>
      </c>
      <c r="V56" s="199" t="s">
        <v>189</v>
      </c>
      <c r="W56" s="93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3"/>
      <c r="AK56" s="94"/>
      <c r="AL56" s="94"/>
      <c r="AM56" s="94"/>
      <c r="AN56" s="94"/>
      <c r="AO56" s="94"/>
      <c r="AP56" s="147" t="s">
        <v>199</v>
      </c>
      <c r="AQ56" s="86" t="s">
        <v>199</v>
      </c>
      <c r="AR56" s="86" t="s">
        <v>199</v>
      </c>
      <c r="AS56" s="86" t="s">
        <v>199</v>
      </c>
      <c r="AT56" s="118" t="s">
        <v>201</v>
      </c>
      <c r="AU56" s="199" t="s">
        <v>189</v>
      </c>
      <c r="AV56" s="86"/>
      <c r="AW56" s="86"/>
      <c r="AX56" s="86"/>
      <c r="AY56" s="86"/>
      <c r="AZ56" s="95"/>
      <c r="BA56" s="96"/>
    </row>
    <row r="57" spans="1:53">
      <c r="A57" s="269"/>
      <c r="B57" s="267"/>
      <c r="C57" s="68" t="s">
        <v>204</v>
      </c>
      <c r="D57" s="89"/>
      <c r="E57" s="89"/>
      <c r="F57" s="89"/>
      <c r="G57" s="89"/>
      <c r="H57" s="90"/>
      <c r="I57" s="90"/>
      <c r="J57" s="90"/>
      <c r="K57" s="119"/>
      <c r="L57" s="92"/>
      <c r="M57" s="119"/>
      <c r="N57" s="119"/>
      <c r="O57" s="119"/>
      <c r="P57" s="119"/>
      <c r="Q57" s="119"/>
      <c r="R57" s="119"/>
      <c r="S57" s="92"/>
      <c r="T57" s="101"/>
      <c r="U57" s="199"/>
      <c r="V57" s="199"/>
      <c r="W57" s="92"/>
      <c r="X57" s="119"/>
      <c r="Y57" s="119"/>
      <c r="Z57" s="119"/>
      <c r="AA57" s="119"/>
      <c r="AB57" s="119"/>
      <c r="AC57" s="119"/>
      <c r="AD57" s="119"/>
      <c r="AE57" s="119"/>
      <c r="AF57" s="119"/>
      <c r="AG57" s="90"/>
      <c r="AH57" s="90"/>
      <c r="AI57" s="90"/>
      <c r="AJ57" s="89"/>
      <c r="AK57" s="119"/>
      <c r="AL57" s="90"/>
      <c r="AM57" s="90"/>
      <c r="AN57" s="90"/>
      <c r="AO57" s="90"/>
      <c r="AP57" s="147" t="s">
        <v>199</v>
      </c>
      <c r="AQ57" s="86" t="s">
        <v>199</v>
      </c>
      <c r="AR57" s="86" t="s">
        <v>199</v>
      </c>
      <c r="AS57" s="86" t="s">
        <v>199</v>
      </c>
      <c r="AT57" s="118" t="s">
        <v>201</v>
      </c>
      <c r="AU57" s="199"/>
      <c r="AV57" s="86"/>
      <c r="AW57" s="86"/>
      <c r="AX57" s="86"/>
      <c r="AY57" s="86"/>
      <c r="AZ57" s="95"/>
      <c r="BA57" s="96"/>
    </row>
    <row r="58" spans="1:53" ht="28.5">
      <c r="A58" s="268" t="s">
        <v>164</v>
      </c>
      <c r="B58" s="266" t="s">
        <v>113</v>
      </c>
      <c r="C58" s="68" t="s">
        <v>64</v>
      </c>
      <c r="D58" s="89"/>
      <c r="E58" s="89"/>
      <c r="F58" s="89"/>
      <c r="G58" s="89"/>
      <c r="H58" s="90"/>
      <c r="I58" s="90"/>
      <c r="J58" s="90"/>
      <c r="K58" s="119"/>
      <c r="L58" s="92"/>
      <c r="M58" s="119"/>
      <c r="N58" s="119"/>
      <c r="O58" s="119"/>
      <c r="P58" s="119"/>
      <c r="Q58" s="119"/>
      <c r="R58" s="119"/>
      <c r="S58" s="92"/>
      <c r="T58" s="101"/>
      <c r="U58" s="199" t="s">
        <v>189</v>
      </c>
      <c r="V58" s="199" t="s">
        <v>189</v>
      </c>
      <c r="W58" s="92"/>
      <c r="X58" s="119"/>
      <c r="Y58" s="119"/>
      <c r="Z58" s="119"/>
      <c r="AA58" s="119"/>
      <c r="AB58" s="119"/>
      <c r="AC58" s="119"/>
      <c r="AD58" s="119"/>
      <c r="AE58" s="119"/>
      <c r="AF58" s="119"/>
      <c r="AG58" s="90"/>
      <c r="AH58" s="90"/>
      <c r="AI58" s="90"/>
      <c r="AJ58" s="89"/>
      <c r="AK58" s="119"/>
      <c r="AL58" s="90"/>
      <c r="AM58" s="90"/>
      <c r="AN58" s="90"/>
      <c r="AO58" s="90"/>
      <c r="AP58" s="147" t="s">
        <v>199</v>
      </c>
      <c r="AQ58" s="86" t="s">
        <v>199</v>
      </c>
      <c r="AR58" s="86" t="s">
        <v>199</v>
      </c>
      <c r="AS58" s="86" t="s">
        <v>199</v>
      </c>
      <c r="AT58" s="118" t="s">
        <v>201</v>
      </c>
      <c r="AU58" s="199" t="s">
        <v>189</v>
      </c>
      <c r="AV58" s="86"/>
      <c r="AW58" s="86"/>
      <c r="AX58" s="86"/>
      <c r="AY58" s="86"/>
      <c r="AZ58" s="95"/>
      <c r="BA58" s="96"/>
    </row>
    <row r="59" spans="1:53" ht="132.75" customHeight="1">
      <c r="A59" s="269"/>
      <c r="B59" s="267"/>
      <c r="C59" s="68" t="s">
        <v>204</v>
      </c>
      <c r="D59" s="89"/>
      <c r="E59" s="89"/>
      <c r="F59" s="89"/>
      <c r="G59" s="89"/>
      <c r="H59" s="90"/>
      <c r="I59" s="90"/>
      <c r="J59" s="90"/>
      <c r="K59" s="119"/>
      <c r="L59" s="92"/>
      <c r="M59" s="119"/>
      <c r="N59" s="119"/>
      <c r="O59" s="119"/>
      <c r="P59" s="119"/>
      <c r="Q59" s="119"/>
      <c r="R59" s="119"/>
      <c r="S59" s="92"/>
      <c r="T59" s="101"/>
      <c r="U59" s="199"/>
      <c r="V59" s="199"/>
      <c r="W59" s="92"/>
      <c r="X59" s="119"/>
      <c r="Y59" s="119"/>
      <c r="Z59" s="119"/>
      <c r="AA59" s="119"/>
      <c r="AB59" s="119"/>
      <c r="AC59" s="119"/>
      <c r="AD59" s="119"/>
      <c r="AE59" s="119"/>
      <c r="AF59" s="119"/>
      <c r="AG59" s="90"/>
      <c r="AH59" s="90"/>
      <c r="AI59" s="90"/>
      <c r="AJ59" s="89"/>
      <c r="AK59" s="119"/>
      <c r="AL59" s="90"/>
      <c r="AM59" s="90"/>
      <c r="AN59" s="90"/>
      <c r="AO59" s="90"/>
      <c r="AP59" s="147" t="s">
        <v>199</v>
      </c>
      <c r="AQ59" s="86" t="s">
        <v>199</v>
      </c>
      <c r="AR59" s="86" t="s">
        <v>199</v>
      </c>
      <c r="AS59" s="86" t="s">
        <v>199</v>
      </c>
      <c r="AT59" s="118" t="s">
        <v>201</v>
      </c>
      <c r="AU59" s="199"/>
      <c r="AV59" s="86"/>
      <c r="AW59" s="86"/>
      <c r="AX59" s="86"/>
      <c r="AY59" s="86"/>
      <c r="AZ59" s="95"/>
      <c r="BA59" s="96"/>
    </row>
    <row r="60" spans="1:53" ht="94.5" customHeight="1">
      <c r="A60" s="270" t="s">
        <v>114</v>
      </c>
      <c r="B60" s="271" t="s">
        <v>115</v>
      </c>
      <c r="C60" s="75" t="s">
        <v>64</v>
      </c>
      <c r="D60" s="84">
        <v>8</v>
      </c>
      <c r="E60" s="84">
        <v>8</v>
      </c>
      <c r="F60" s="84">
        <v>4</v>
      </c>
      <c r="G60" s="84">
        <v>4</v>
      </c>
      <c r="H60" s="85">
        <v>4</v>
      </c>
      <c r="I60" s="85">
        <v>4</v>
      </c>
      <c r="J60" s="85">
        <v>4</v>
      </c>
      <c r="K60" s="85">
        <v>4</v>
      </c>
      <c r="L60" s="84">
        <v>4</v>
      </c>
      <c r="M60" s="85">
        <v>4</v>
      </c>
      <c r="N60" s="85">
        <v>4</v>
      </c>
      <c r="O60" s="85">
        <v>4</v>
      </c>
      <c r="P60" s="85">
        <v>4</v>
      </c>
      <c r="Q60" s="85">
        <v>4</v>
      </c>
      <c r="R60" s="85">
        <v>4</v>
      </c>
      <c r="S60" s="84">
        <v>6</v>
      </c>
      <c r="T60" s="84">
        <v>8</v>
      </c>
      <c r="U60" s="199" t="s">
        <v>189</v>
      </c>
      <c r="V60" s="199" t="s">
        <v>189</v>
      </c>
      <c r="W60" s="84">
        <v>6</v>
      </c>
      <c r="X60" s="85">
        <v>4</v>
      </c>
      <c r="Y60" s="85">
        <v>4</v>
      </c>
      <c r="Z60" s="85">
        <v>4</v>
      </c>
      <c r="AA60" s="85">
        <v>4</v>
      </c>
      <c r="AB60" s="85">
        <v>4</v>
      </c>
      <c r="AC60" s="85">
        <v>4</v>
      </c>
      <c r="AD60" s="85">
        <v>4</v>
      </c>
      <c r="AE60" s="85">
        <v>4</v>
      </c>
      <c r="AF60" s="85">
        <v>4</v>
      </c>
      <c r="AG60" s="85">
        <v>4</v>
      </c>
      <c r="AH60" s="85">
        <v>4</v>
      </c>
      <c r="AI60" s="85">
        <v>4</v>
      </c>
      <c r="AJ60" s="84">
        <v>6</v>
      </c>
      <c r="AK60" s="85">
        <v>6</v>
      </c>
      <c r="AL60" s="85">
        <v>6</v>
      </c>
      <c r="AM60" s="85">
        <v>6</v>
      </c>
      <c r="AN60" s="85">
        <v>6</v>
      </c>
      <c r="AO60" s="85">
        <v>6</v>
      </c>
      <c r="AP60" s="144">
        <v>5</v>
      </c>
      <c r="AQ60" s="86" t="s">
        <v>199</v>
      </c>
      <c r="AR60" s="86" t="s">
        <v>199</v>
      </c>
      <c r="AS60" s="86" t="s">
        <v>199</v>
      </c>
      <c r="AT60" s="118" t="s">
        <v>201</v>
      </c>
      <c r="AU60" s="199" t="s">
        <v>189</v>
      </c>
      <c r="AV60" s="76">
        <f t="shared" si="6"/>
        <v>82</v>
      </c>
      <c r="AW60" s="99">
        <f>SUM(W60:AP60)</f>
        <v>95</v>
      </c>
      <c r="AX60" s="76">
        <f>SUM(AV60:AW60)</f>
        <v>177</v>
      </c>
      <c r="AY60" s="95"/>
      <c r="AZ60" s="95"/>
      <c r="BA60" s="96"/>
    </row>
    <row r="61" spans="1:53">
      <c r="A61" s="270"/>
      <c r="B61" s="272"/>
      <c r="C61" s="78" t="s">
        <v>204</v>
      </c>
      <c r="D61" s="80">
        <v>4</v>
      </c>
      <c r="E61" s="80">
        <v>4</v>
      </c>
      <c r="F61" s="80">
        <v>2</v>
      </c>
      <c r="G61" s="80">
        <v>2</v>
      </c>
      <c r="H61" s="79"/>
      <c r="I61" s="79">
        <v>2</v>
      </c>
      <c r="J61" s="79"/>
      <c r="K61" s="79">
        <v>2</v>
      </c>
      <c r="L61" s="80"/>
      <c r="M61" s="79">
        <v>2</v>
      </c>
      <c r="N61" s="79"/>
      <c r="O61" s="79">
        <v>2</v>
      </c>
      <c r="P61" s="79"/>
      <c r="Q61" s="79">
        <v>2</v>
      </c>
      <c r="R61" s="79"/>
      <c r="S61" s="80"/>
      <c r="T61" s="80"/>
      <c r="U61" s="199"/>
      <c r="V61" s="199"/>
      <c r="W61" s="80">
        <v>6</v>
      </c>
      <c r="X61" s="79">
        <v>6</v>
      </c>
      <c r="Y61" s="79">
        <v>6</v>
      </c>
      <c r="Z61" s="79">
        <v>4</v>
      </c>
      <c r="AA61" s="79">
        <v>4</v>
      </c>
      <c r="AB61" s="79">
        <v>4</v>
      </c>
      <c r="AC61" s="79">
        <v>4</v>
      </c>
      <c r="AD61" s="79">
        <v>2</v>
      </c>
      <c r="AE61" s="79">
        <v>2</v>
      </c>
      <c r="AF61" s="79">
        <v>2</v>
      </c>
      <c r="AG61" s="79">
        <v>2</v>
      </c>
      <c r="AH61" s="79">
        <v>2</v>
      </c>
      <c r="AI61" s="79">
        <v>2</v>
      </c>
      <c r="AJ61" s="80">
        <v>2</v>
      </c>
      <c r="AK61" s="79">
        <v>2</v>
      </c>
      <c r="AL61" s="79">
        <v>2</v>
      </c>
      <c r="AM61" s="79">
        <v>2</v>
      </c>
      <c r="AN61" s="79">
        <v>2</v>
      </c>
      <c r="AO61" s="79">
        <v>4</v>
      </c>
      <c r="AP61" s="144">
        <v>2</v>
      </c>
      <c r="AQ61" s="86" t="s">
        <v>199</v>
      </c>
      <c r="AR61" s="86" t="s">
        <v>199</v>
      </c>
      <c r="AS61" s="86" t="s">
        <v>199</v>
      </c>
      <c r="AT61" s="118" t="s">
        <v>201</v>
      </c>
      <c r="AU61" s="199"/>
      <c r="AV61" s="76">
        <f t="shared" ref="AV61" si="11">SUM(D61:T61)</f>
        <v>22</v>
      </c>
      <c r="AW61" s="121">
        <f>SUM(W61:AP61)</f>
        <v>62</v>
      </c>
      <c r="AX61" s="76">
        <f>SUM(AV61:AW61)</f>
        <v>84</v>
      </c>
      <c r="AY61" s="95"/>
      <c r="AZ61" s="95"/>
      <c r="BA61" s="96"/>
    </row>
    <row r="62" spans="1:53" ht="28.5">
      <c r="A62" s="280" t="s">
        <v>116</v>
      </c>
      <c r="B62" s="265" t="s">
        <v>117</v>
      </c>
      <c r="C62" s="68" t="s">
        <v>64</v>
      </c>
      <c r="D62" s="97"/>
      <c r="E62" s="97"/>
      <c r="F62" s="97"/>
      <c r="G62" s="97"/>
      <c r="H62" s="86"/>
      <c r="I62" s="86"/>
      <c r="J62" s="86"/>
      <c r="K62" s="117"/>
      <c r="L62" s="101"/>
      <c r="M62" s="117"/>
      <c r="N62" s="117"/>
      <c r="O62" s="117"/>
      <c r="P62" s="117"/>
      <c r="Q62" s="117"/>
      <c r="R62" s="117"/>
      <c r="S62" s="101"/>
      <c r="T62" s="101"/>
      <c r="U62" s="199" t="s">
        <v>189</v>
      </c>
      <c r="V62" s="199" t="s">
        <v>189</v>
      </c>
      <c r="W62" s="101"/>
      <c r="X62" s="117"/>
      <c r="Y62" s="117"/>
      <c r="Z62" s="117"/>
      <c r="AA62" s="117"/>
      <c r="AB62" s="117"/>
      <c r="AC62" s="117"/>
      <c r="AD62" s="117"/>
      <c r="AE62" s="117"/>
      <c r="AF62" s="117"/>
      <c r="AG62" s="86"/>
      <c r="AH62" s="86"/>
      <c r="AI62" s="86"/>
      <c r="AJ62" s="97"/>
      <c r="AK62" s="117"/>
      <c r="AL62" s="86"/>
      <c r="AM62" s="86"/>
      <c r="AN62" s="86"/>
      <c r="AO62" s="86"/>
      <c r="AP62" s="148" t="s">
        <v>199</v>
      </c>
      <c r="AQ62" s="86" t="s">
        <v>199</v>
      </c>
      <c r="AR62" s="86" t="s">
        <v>199</v>
      </c>
      <c r="AS62" s="86" t="s">
        <v>199</v>
      </c>
      <c r="AT62" s="118" t="s">
        <v>201</v>
      </c>
      <c r="AU62" s="199" t="s">
        <v>189</v>
      </c>
      <c r="AV62" s="86"/>
      <c r="AW62" s="86"/>
      <c r="AX62" s="86"/>
      <c r="AY62" s="86"/>
      <c r="AZ62" s="95"/>
      <c r="BA62" s="96"/>
    </row>
    <row r="63" spans="1:53" ht="77.25" customHeight="1">
      <c r="A63" s="280"/>
      <c r="B63" s="265"/>
      <c r="C63" s="68" t="s">
        <v>204</v>
      </c>
      <c r="D63" s="97"/>
      <c r="E63" s="97"/>
      <c r="F63" s="97"/>
      <c r="G63" s="97"/>
      <c r="H63" s="86"/>
      <c r="I63" s="86"/>
      <c r="J63" s="86"/>
      <c r="K63" s="117"/>
      <c r="L63" s="101"/>
      <c r="M63" s="117"/>
      <c r="N63" s="117"/>
      <c r="O63" s="117"/>
      <c r="P63" s="117"/>
      <c r="Q63" s="117"/>
      <c r="R63" s="117"/>
      <c r="S63" s="101"/>
      <c r="T63" s="101"/>
      <c r="U63" s="199"/>
      <c r="V63" s="199"/>
      <c r="W63" s="101"/>
      <c r="X63" s="117"/>
      <c r="Y63" s="117"/>
      <c r="Z63" s="117"/>
      <c r="AA63" s="117"/>
      <c r="AB63" s="117"/>
      <c r="AC63" s="117"/>
      <c r="AD63" s="117"/>
      <c r="AE63" s="117"/>
      <c r="AF63" s="117"/>
      <c r="AG63" s="86"/>
      <c r="AH63" s="86"/>
      <c r="AI63" s="86"/>
      <c r="AJ63" s="97"/>
      <c r="AK63" s="117"/>
      <c r="AL63" s="86"/>
      <c r="AM63" s="86"/>
      <c r="AN63" s="86"/>
      <c r="AO63" s="86"/>
      <c r="AP63" s="148" t="s">
        <v>199</v>
      </c>
      <c r="AQ63" s="86" t="s">
        <v>199</v>
      </c>
      <c r="AR63" s="86" t="s">
        <v>199</v>
      </c>
      <c r="AS63" s="86" t="s">
        <v>199</v>
      </c>
      <c r="AT63" s="118" t="s">
        <v>201</v>
      </c>
      <c r="AU63" s="199"/>
      <c r="AV63" s="86"/>
      <c r="AW63" s="86"/>
      <c r="AX63" s="86"/>
      <c r="AY63" s="86"/>
      <c r="AZ63" s="95"/>
      <c r="BA63" s="96"/>
    </row>
    <row r="64" spans="1:53" ht="96.75" customHeight="1">
      <c r="A64" s="222" t="s">
        <v>118</v>
      </c>
      <c r="B64" s="222" t="s">
        <v>119</v>
      </c>
      <c r="C64" s="75" t="s">
        <v>64</v>
      </c>
      <c r="D64" s="83">
        <v>4</v>
      </c>
      <c r="E64" s="83">
        <v>4</v>
      </c>
      <c r="F64" s="83">
        <v>4</v>
      </c>
      <c r="G64" s="83">
        <v>4</v>
      </c>
      <c r="H64" s="82">
        <v>4</v>
      </c>
      <c r="I64" s="82">
        <v>4</v>
      </c>
      <c r="J64" s="82">
        <v>4</v>
      </c>
      <c r="K64" s="82">
        <v>4</v>
      </c>
      <c r="L64" s="83">
        <v>4</v>
      </c>
      <c r="M64" s="82">
        <v>4</v>
      </c>
      <c r="N64" s="82">
        <v>4</v>
      </c>
      <c r="O64" s="82">
        <v>4</v>
      </c>
      <c r="P64" s="82">
        <v>4</v>
      </c>
      <c r="Q64" s="82">
        <v>4</v>
      </c>
      <c r="R64" s="82">
        <v>4</v>
      </c>
      <c r="S64" s="83">
        <v>4</v>
      </c>
      <c r="T64" s="84">
        <v>2</v>
      </c>
      <c r="U64" s="199" t="s">
        <v>189</v>
      </c>
      <c r="V64" s="199" t="s">
        <v>189</v>
      </c>
      <c r="W64" s="84">
        <v>6</v>
      </c>
      <c r="X64" s="85">
        <v>6</v>
      </c>
      <c r="Y64" s="85">
        <v>6</v>
      </c>
      <c r="Z64" s="85">
        <v>6</v>
      </c>
      <c r="AA64" s="85">
        <v>6</v>
      </c>
      <c r="AB64" s="85">
        <v>6</v>
      </c>
      <c r="AC64" s="85">
        <v>6</v>
      </c>
      <c r="AD64" s="85">
        <v>6</v>
      </c>
      <c r="AE64" s="85">
        <v>6</v>
      </c>
      <c r="AF64" s="85">
        <v>6</v>
      </c>
      <c r="AG64" s="85">
        <v>6</v>
      </c>
      <c r="AH64" s="85">
        <v>6</v>
      </c>
      <c r="AI64" s="85">
        <v>6</v>
      </c>
      <c r="AJ64" s="84">
        <v>6</v>
      </c>
      <c r="AK64" s="85">
        <v>6</v>
      </c>
      <c r="AL64" s="85">
        <v>6</v>
      </c>
      <c r="AM64" s="85">
        <v>6</v>
      </c>
      <c r="AN64" s="85">
        <v>6</v>
      </c>
      <c r="AO64" s="85">
        <v>6</v>
      </c>
      <c r="AP64" s="144">
        <v>3</v>
      </c>
      <c r="AQ64" s="86" t="s">
        <v>199</v>
      </c>
      <c r="AR64" s="86" t="s">
        <v>199</v>
      </c>
      <c r="AS64" s="86" t="s">
        <v>199</v>
      </c>
      <c r="AT64" s="118" t="s">
        <v>201</v>
      </c>
      <c r="AU64" s="199" t="s">
        <v>189</v>
      </c>
      <c r="AV64" s="76">
        <f t="shared" si="6"/>
        <v>66</v>
      </c>
      <c r="AW64" s="99">
        <f>SUM(W64:AP64)</f>
        <v>117</v>
      </c>
      <c r="AX64" s="76">
        <f>SUM(AV64:AW64)</f>
        <v>183</v>
      </c>
      <c r="AY64" s="95"/>
      <c r="AZ64" s="95"/>
      <c r="BA64" s="96"/>
    </row>
    <row r="65" spans="1:53">
      <c r="A65" s="223"/>
      <c r="B65" s="223"/>
      <c r="C65" s="78" t="s">
        <v>204</v>
      </c>
      <c r="D65" s="107">
        <v>4</v>
      </c>
      <c r="E65" s="107">
        <v>2</v>
      </c>
      <c r="F65" s="107">
        <v>2</v>
      </c>
      <c r="G65" s="107">
        <v>2</v>
      </c>
      <c r="H65" s="108">
        <v>2</v>
      </c>
      <c r="I65" s="108">
        <v>2</v>
      </c>
      <c r="J65" s="108">
        <v>2</v>
      </c>
      <c r="K65" s="108">
        <v>2</v>
      </c>
      <c r="L65" s="107">
        <v>2</v>
      </c>
      <c r="M65" s="108">
        <v>2</v>
      </c>
      <c r="N65" s="108">
        <v>2</v>
      </c>
      <c r="O65" s="108">
        <v>2</v>
      </c>
      <c r="P65" s="108">
        <v>2</v>
      </c>
      <c r="Q65" s="108">
        <v>2</v>
      </c>
      <c r="R65" s="108"/>
      <c r="S65" s="107">
        <v>2</v>
      </c>
      <c r="T65" s="109"/>
      <c r="U65" s="199"/>
      <c r="V65" s="199"/>
      <c r="W65" s="109"/>
      <c r="X65" s="110"/>
      <c r="Y65" s="110"/>
      <c r="Z65" s="110"/>
      <c r="AA65" s="110">
        <v>2</v>
      </c>
      <c r="AB65" s="110"/>
      <c r="AC65" s="110">
        <v>2</v>
      </c>
      <c r="AD65" s="110">
        <v>4</v>
      </c>
      <c r="AE65" s="110">
        <v>6</v>
      </c>
      <c r="AF65" s="110">
        <v>4</v>
      </c>
      <c r="AG65" s="110">
        <v>4</v>
      </c>
      <c r="AH65" s="110">
        <v>2</v>
      </c>
      <c r="AI65" s="110">
        <v>2</v>
      </c>
      <c r="AJ65" s="109">
        <v>2</v>
      </c>
      <c r="AK65" s="110">
        <v>4</v>
      </c>
      <c r="AL65" s="110">
        <v>2</v>
      </c>
      <c r="AM65" s="110">
        <v>4</v>
      </c>
      <c r="AN65" s="110">
        <v>2</v>
      </c>
      <c r="AO65" s="110">
        <v>2</v>
      </c>
      <c r="AP65" s="149" t="s">
        <v>199</v>
      </c>
      <c r="AQ65" s="86" t="s">
        <v>199</v>
      </c>
      <c r="AR65" s="86" t="s">
        <v>199</v>
      </c>
      <c r="AS65" s="86" t="s">
        <v>199</v>
      </c>
      <c r="AT65" s="118" t="s">
        <v>201</v>
      </c>
      <c r="AU65" s="199"/>
      <c r="AV65" s="76">
        <f t="shared" ref="AV65" si="12">SUM(D65:T65)</f>
        <v>32</v>
      </c>
      <c r="AW65" s="121">
        <f>SUM(W65:AP65)</f>
        <v>42</v>
      </c>
      <c r="AX65" s="76">
        <f>SUM(AV65:AW65)</f>
        <v>74</v>
      </c>
      <c r="AY65" s="95"/>
      <c r="AZ65" s="95"/>
      <c r="BA65" s="96"/>
    </row>
    <row r="66" spans="1:53" ht="30">
      <c r="A66" s="103" t="s">
        <v>120</v>
      </c>
      <c r="B66" s="103" t="s">
        <v>121</v>
      </c>
      <c r="C66" s="75" t="s">
        <v>64</v>
      </c>
      <c r="D66" s="111"/>
      <c r="E66" s="111"/>
      <c r="F66" s="111"/>
      <c r="G66" s="111"/>
      <c r="H66" s="74"/>
      <c r="I66" s="74"/>
      <c r="J66" s="74"/>
      <c r="K66" s="112"/>
      <c r="L66" s="113"/>
      <c r="M66" s="112"/>
      <c r="N66" s="112"/>
      <c r="O66" s="112"/>
      <c r="P66" s="112"/>
      <c r="Q66" s="112"/>
      <c r="R66" s="112"/>
      <c r="S66" s="113"/>
      <c r="T66" s="113"/>
      <c r="U66" s="94"/>
      <c r="V66" s="117"/>
      <c r="W66" s="113"/>
      <c r="X66" s="112"/>
      <c r="Y66" s="112"/>
      <c r="Z66" s="112"/>
      <c r="AA66" s="112"/>
      <c r="AB66" s="112"/>
      <c r="AC66" s="112"/>
      <c r="AD66" s="112"/>
      <c r="AE66" s="112"/>
      <c r="AF66" s="112"/>
      <c r="AG66" s="74"/>
      <c r="AH66" s="74"/>
      <c r="AI66" s="74"/>
      <c r="AJ66" s="111"/>
      <c r="AK66" s="112"/>
      <c r="AL66" s="74"/>
      <c r="AM66" s="74"/>
      <c r="AN66" s="74"/>
      <c r="AO66" s="74"/>
      <c r="AP66" s="148">
        <v>18</v>
      </c>
      <c r="AQ66" s="74">
        <v>36</v>
      </c>
      <c r="AR66" s="74">
        <v>36</v>
      </c>
      <c r="AS66" s="74">
        <v>36</v>
      </c>
      <c r="AT66" s="74">
        <v>18</v>
      </c>
      <c r="AU66" s="117"/>
      <c r="AV66" s="76">
        <f>SUM(D66:T66)</f>
        <v>0</v>
      </c>
      <c r="AW66" s="99">
        <f>SUM(W66:AT66)</f>
        <v>144</v>
      </c>
      <c r="AX66" s="76">
        <f>SUM(AV66:AW66)</f>
        <v>144</v>
      </c>
      <c r="AY66" s="95"/>
      <c r="AZ66" s="95"/>
      <c r="BA66" s="96"/>
    </row>
    <row r="67" spans="1:53" ht="15" customHeight="1">
      <c r="A67" s="259" t="s">
        <v>196</v>
      </c>
      <c r="B67" s="260"/>
      <c r="C67" s="261"/>
      <c r="D67" s="250">
        <f>D26+D28+D30+D36+D38+D40+D42+D44+D46+D48+D50+D52+D54+D56+D58+D60+D62+D64+D32</f>
        <v>30</v>
      </c>
      <c r="E67" s="250">
        <f>E26+E28+E30+E36+E38+E40+E42+E44+E46+E48+E50+E52+E54+E56+E58+E60+E62+E64+E32</f>
        <v>36</v>
      </c>
      <c r="F67" s="250">
        <f t="shared" ref="F67:T67" si="13">F26+F28+F30+F36+F38+F40+F42+F44+F46+F48+F50+F52+F54+F56+F58+F60+F62+F64+F32</f>
        <v>36</v>
      </c>
      <c r="G67" s="250">
        <f t="shared" si="13"/>
        <v>36</v>
      </c>
      <c r="H67" s="250">
        <f t="shared" si="13"/>
        <v>36</v>
      </c>
      <c r="I67" s="250">
        <f t="shared" si="13"/>
        <v>36</v>
      </c>
      <c r="J67" s="250">
        <f t="shared" si="13"/>
        <v>36</v>
      </c>
      <c r="K67" s="250">
        <f t="shared" si="13"/>
        <v>36</v>
      </c>
      <c r="L67" s="250">
        <f t="shared" si="13"/>
        <v>36</v>
      </c>
      <c r="M67" s="250">
        <f t="shared" si="13"/>
        <v>36</v>
      </c>
      <c r="N67" s="250">
        <f t="shared" si="13"/>
        <v>36</v>
      </c>
      <c r="O67" s="250">
        <f t="shared" si="13"/>
        <v>36</v>
      </c>
      <c r="P67" s="250">
        <f t="shared" si="13"/>
        <v>36</v>
      </c>
      <c r="Q67" s="250">
        <f t="shared" si="13"/>
        <v>36</v>
      </c>
      <c r="R67" s="250">
        <f t="shared" si="13"/>
        <v>36</v>
      </c>
      <c r="S67" s="250">
        <f t="shared" si="13"/>
        <v>36</v>
      </c>
      <c r="T67" s="250">
        <f t="shared" si="13"/>
        <v>24</v>
      </c>
      <c r="U67" s="253"/>
      <c r="V67" s="214">
        <v>12</v>
      </c>
      <c r="W67" s="250">
        <f t="shared" ref="W67:AO67" si="14">W26+W28+W30+W36+W38+W40+W42+W44+W46+W48+W50+W52+W54+W56+W58+W60+W62+W64</f>
        <v>36</v>
      </c>
      <c r="X67" s="250">
        <f t="shared" si="14"/>
        <v>36</v>
      </c>
      <c r="Y67" s="250">
        <f t="shared" si="14"/>
        <v>36</v>
      </c>
      <c r="Z67" s="250">
        <f t="shared" si="14"/>
        <v>36</v>
      </c>
      <c r="AA67" s="250">
        <f t="shared" si="14"/>
        <v>36</v>
      </c>
      <c r="AB67" s="250">
        <f t="shared" si="14"/>
        <v>36</v>
      </c>
      <c r="AC67" s="250">
        <f t="shared" si="14"/>
        <v>36</v>
      </c>
      <c r="AD67" s="250">
        <f t="shared" si="14"/>
        <v>36</v>
      </c>
      <c r="AE67" s="250">
        <f t="shared" si="14"/>
        <v>36</v>
      </c>
      <c r="AF67" s="250">
        <f t="shared" si="14"/>
        <v>36</v>
      </c>
      <c r="AG67" s="250">
        <f t="shared" si="14"/>
        <v>36</v>
      </c>
      <c r="AH67" s="250">
        <f t="shared" si="14"/>
        <v>36</v>
      </c>
      <c r="AI67" s="250">
        <f t="shared" si="14"/>
        <v>36</v>
      </c>
      <c r="AJ67" s="250">
        <f t="shared" si="14"/>
        <v>36</v>
      </c>
      <c r="AK67" s="250">
        <f t="shared" si="14"/>
        <v>36</v>
      </c>
      <c r="AL67" s="250">
        <f t="shared" si="14"/>
        <v>36</v>
      </c>
      <c r="AM67" s="250">
        <f t="shared" si="14"/>
        <v>36</v>
      </c>
      <c r="AN67" s="250">
        <f t="shared" si="14"/>
        <v>36</v>
      </c>
      <c r="AO67" s="250">
        <f t="shared" si="14"/>
        <v>36</v>
      </c>
      <c r="AP67" s="250">
        <v>36</v>
      </c>
      <c r="AQ67" s="250">
        <v>36</v>
      </c>
      <c r="AR67" s="250">
        <v>36</v>
      </c>
      <c r="AS67" s="250">
        <v>36</v>
      </c>
      <c r="AT67" s="250">
        <v>18</v>
      </c>
      <c r="AU67" s="250"/>
      <c r="AV67" s="257">
        <f>AV26+AV28+AV30+AV36+AV42+AV44+AV48+AV50+AV52+AV54+AV60+AV64+AV66+AV46</f>
        <v>562</v>
      </c>
      <c r="AW67" s="257">
        <f t="shared" ref="AW67:AX67" si="15">AW26+AW28+AW30+AW36+AW42+AW44+AW48+AW50+AW52+AW54+AW60+AW64+AW66+AW46</f>
        <v>846</v>
      </c>
      <c r="AX67" s="257">
        <f t="shared" si="15"/>
        <v>1408</v>
      </c>
      <c r="AY67" s="254"/>
      <c r="AZ67" s="256"/>
      <c r="BA67" s="96"/>
    </row>
    <row r="68" spans="1:53" ht="29.25" customHeight="1">
      <c r="A68" s="262"/>
      <c r="B68" s="263"/>
      <c r="C68" s="264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3"/>
      <c r="V68" s="214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250"/>
      <c r="AL68" s="250"/>
      <c r="AM68" s="250"/>
      <c r="AN68" s="250"/>
      <c r="AO68" s="250"/>
      <c r="AP68" s="250"/>
      <c r="AQ68" s="250"/>
      <c r="AR68" s="250"/>
      <c r="AS68" s="250"/>
      <c r="AT68" s="250"/>
      <c r="AU68" s="250"/>
      <c r="AV68" s="258"/>
      <c r="AW68" s="258"/>
      <c r="AX68" s="258"/>
      <c r="AY68" s="255"/>
      <c r="AZ68" s="256"/>
      <c r="BA68" s="96"/>
    </row>
    <row r="69" spans="1:53" ht="45.75" customHeight="1">
      <c r="A69" s="252" t="s">
        <v>85</v>
      </c>
      <c r="B69" s="252"/>
      <c r="C69" s="252"/>
      <c r="D69" s="152">
        <f>D27+D29+D31+D35+D37+D39+D41+D43+D45+D47+D49+D51+D53+D55+D57+D59+D61+D63+D65</f>
        <v>18</v>
      </c>
      <c r="E69" s="152">
        <f t="shared" ref="E69:S69" si="16">E27+E29+E31+E35+E37+E39+E41+E43+E45+E47+E49+E51+E53+E55+E57+E59+E61+E63+E65</f>
        <v>16</v>
      </c>
      <c r="F69" s="152">
        <f t="shared" si="16"/>
        <v>18</v>
      </c>
      <c r="G69" s="152">
        <f t="shared" si="16"/>
        <v>14</v>
      </c>
      <c r="H69" s="152">
        <f t="shared" si="16"/>
        <v>18</v>
      </c>
      <c r="I69" s="152">
        <f t="shared" si="16"/>
        <v>16</v>
      </c>
      <c r="J69" s="152">
        <f t="shared" si="16"/>
        <v>18</v>
      </c>
      <c r="K69" s="152">
        <f t="shared" si="16"/>
        <v>16</v>
      </c>
      <c r="L69" s="152">
        <f t="shared" si="16"/>
        <v>16</v>
      </c>
      <c r="M69" s="152">
        <f t="shared" si="16"/>
        <v>18</v>
      </c>
      <c r="N69" s="152">
        <f t="shared" si="16"/>
        <v>18</v>
      </c>
      <c r="O69" s="152">
        <f t="shared" si="16"/>
        <v>16</v>
      </c>
      <c r="P69" s="152">
        <f t="shared" si="16"/>
        <v>18</v>
      </c>
      <c r="Q69" s="152">
        <f t="shared" si="16"/>
        <v>16</v>
      </c>
      <c r="R69" s="152">
        <f t="shared" si="16"/>
        <v>18</v>
      </c>
      <c r="S69" s="152">
        <f t="shared" si="16"/>
        <v>16</v>
      </c>
      <c r="T69" s="155">
        <v>9</v>
      </c>
      <c r="U69" s="154"/>
      <c r="V69" s="155">
        <v>9</v>
      </c>
      <c r="W69" s="152">
        <f t="shared" ref="W69:AO69" si="17">W27+W29+W31+W35+W37+W39+W41+W43+W45+W47+W49+W51+W53+W55+W57+W59+W61+W63+W65</f>
        <v>18</v>
      </c>
      <c r="X69" s="152">
        <f t="shared" si="17"/>
        <v>18</v>
      </c>
      <c r="Y69" s="152">
        <f t="shared" si="17"/>
        <v>18</v>
      </c>
      <c r="Z69" s="152">
        <f t="shared" si="17"/>
        <v>18</v>
      </c>
      <c r="AA69" s="152">
        <f t="shared" si="17"/>
        <v>18</v>
      </c>
      <c r="AB69" s="152">
        <f t="shared" si="17"/>
        <v>18</v>
      </c>
      <c r="AC69" s="152">
        <f t="shared" si="17"/>
        <v>18</v>
      </c>
      <c r="AD69" s="152">
        <f t="shared" si="17"/>
        <v>18</v>
      </c>
      <c r="AE69" s="152">
        <f t="shared" si="17"/>
        <v>18</v>
      </c>
      <c r="AF69" s="152">
        <f t="shared" si="17"/>
        <v>18</v>
      </c>
      <c r="AG69" s="152">
        <f t="shared" si="17"/>
        <v>18</v>
      </c>
      <c r="AH69" s="152">
        <f t="shared" si="17"/>
        <v>18</v>
      </c>
      <c r="AI69" s="152">
        <f t="shared" si="17"/>
        <v>18</v>
      </c>
      <c r="AJ69" s="152">
        <f t="shared" si="17"/>
        <v>18</v>
      </c>
      <c r="AK69" s="152">
        <f t="shared" si="17"/>
        <v>18</v>
      </c>
      <c r="AL69" s="152">
        <f t="shared" si="17"/>
        <v>18</v>
      </c>
      <c r="AM69" s="152">
        <f t="shared" si="17"/>
        <v>18</v>
      </c>
      <c r="AN69" s="152">
        <f t="shared" si="17"/>
        <v>18</v>
      </c>
      <c r="AO69" s="152">
        <f t="shared" si="17"/>
        <v>18</v>
      </c>
      <c r="AP69" s="152">
        <v>9</v>
      </c>
      <c r="AQ69" s="155"/>
      <c r="AR69" s="155"/>
      <c r="AS69" s="155"/>
      <c r="AT69" s="155"/>
      <c r="AU69" s="28"/>
      <c r="AV69" s="150">
        <f>AV27+AV29+AV31+AV37+AV43+AV45+AV47+AV49+AV51+AV53+AV55+AV61+AV65</f>
        <v>279</v>
      </c>
      <c r="AW69" s="150">
        <f t="shared" ref="AW69:AX69" si="18">AW27+AW29+AW31+AW37+AW43+AW45+AW47+AW49+AW51+AW53+AW55+AW61+AW65</f>
        <v>345</v>
      </c>
      <c r="AX69" s="150">
        <f t="shared" si="18"/>
        <v>624</v>
      </c>
      <c r="AY69" s="153"/>
      <c r="AZ69" s="153"/>
      <c r="BA69" s="96"/>
    </row>
    <row r="70" spans="1:53">
      <c r="A70" s="252" t="s">
        <v>86</v>
      </c>
      <c r="B70" s="252"/>
      <c r="C70" s="252"/>
      <c r="D70" s="152">
        <f>D67+D69</f>
        <v>48</v>
      </c>
      <c r="E70" s="152">
        <f t="shared" ref="E70:AO70" si="19">E67+E69</f>
        <v>52</v>
      </c>
      <c r="F70" s="152">
        <f t="shared" si="19"/>
        <v>54</v>
      </c>
      <c r="G70" s="152">
        <f t="shared" si="19"/>
        <v>50</v>
      </c>
      <c r="H70" s="152">
        <f t="shared" si="19"/>
        <v>54</v>
      </c>
      <c r="I70" s="152">
        <f t="shared" si="19"/>
        <v>52</v>
      </c>
      <c r="J70" s="152">
        <f t="shared" si="19"/>
        <v>54</v>
      </c>
      <c r="K70" s="152">
        <f t="shared" si="19"/>
        <v>52</v>
      </c>
      <c r="L70" s="152">
        <f t="shared" si="19"/>
        <v>52</v>
      </c>
      <c r="M70" s="152">
        <f t="shared" si="19"/>
        <v>54</v>
      </c>
      <c r="N70" s="152">
        <f t="shared" si="19"/>
        <v>54</v>
      </c>
      <c r="O70" s="152">
        <f t="shared" si="19"/>
        <v>52</v>
      </c>
      <c r="P70" s="152">
        <f t="shared" si="19"/>
        <v>54</v>
      </c>
      <c r="Q70" s="152">
        <f t="shared" si="19"/>
        <v>52</v>
      </c>
      <c r="R70" s="152">
        <f t="shared" si="19"/>
        <v>54</v>
      </c>
      <c r="S70" s="152">
        <f t="shared" si="19"/>
        <v>52</v>
      </c>
      <c r="T70" s="155">
        <f t="shared" si="19"/>
        <v>33</v>
      </c>
      <c r="U70" s="154"/>
      <c r="V70" s="155">
        <f t="shared" si="19"/>
        <v>21</v>
      </c>
      <c r="W70" s="152">
        <f t="shared" si="19"/>
        <v>54</v>
      </c>
      <c r="X70" s="152">
        <f t="shared" si="19"/>
        <v>54</v>
      </c>
      <c r="Y70" s="152">
        <f t="shared" si="19"/>
        <v>54</v>
      </c>
      <c r="Z70" s="152">
        <f t="shared" si="19"/>
        <v>54</v>
      </c>
      <c r="AA70" s="152">
        <f t="shared" si="19"/>
        <v>54</v>
      </c>
      <c r="AB70" s="152">
        <f t="shared" si="19"/>
        <v>54</v>
      </c>
      <c r="AC70" s="152">
        <f t="shared" si="19"/>
        <v>54</v>
      </c>
      <c r="AD70" s="152">
        <f t="shared" si="19"/>
        <v>54</v>
      </c>
      <c r="AE70" s="152">
        <f t="shared" si="19"/>
        <v>54</v>
      </c>
      <c r="AF70" s="152">
        <f t="shared" si="19"/>
        <v>54</v>
      </c>
      <c r="AG70" s="152">
        <f t="shared" si="19"/>
        <v>54</v>
      </c>
      <c r="AH70" s="152">
        <f t="shared" si="19"/>
        <v>54</v>
      </c>
      <c r="AI70" s="152">
        <f t="shared" si="19"/>
        <v>54</v>
      </c>
      <c r="AJ70" s="152">
        <f t="shared" si="19"/>
        <v>54</v>
      </c>
      <c r="AK70" s="152">
        <f t="shared" si="19"/>
        <v>54</v>
      </c>
      <c r="AL70" s="152">
        <f t="shared" si="19"/>
        <v>54</v>
      </c>
      <c r="AM70" s="152">
        <f t="shared" si="19"/>
        <v>54</v>
      </c>
      <c r="AN70" s="152">
        <f t="shared" si="19"/>
        <v>54</v>
      </c>
      <c r="AO70" s="152">
        <f t="shared" si="19"/>
        <v>54</v>
      </c>
      <c r="AP70" s="152">
        <f>SUM(AP67:AP69)</f>
        <v>45</v>
      </c>
      <c r="AQ70" s="155"/>
      <c r="AR70" s="155"/>
      <c r="AS70" s="155"/>
      <c r="AT70" s="155"/>
      <c r="AU70" s="152"/>
      <c r="AV70" s="150">
        <f>SUM(AV67:AV69)</f>
        <v>841</v>
      </c>
      <c r="AW70" s="150">
        <f t="shared" ref="AW70:AX70" si="20">SUM(AW67:AW69)</f>
        <v>1191</v>
      </c>
      <c r="AX70" s="150">
        <f t="shared" si="20"/>
        <v>2032</v>
      </c>
      <c r="AY70" s="153"/>
      <c r="AZ70" s="153"/>
      <c r="BA70" s="96"/>
    </row>
    <row r="71" spans="1:53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22"/>
      <c r="M71" s="17"/>
      <c r="N71" s="17"/>
      <c r="O71" s="17"/>
      <c r="P71" s="17"/>
      <c r="Q71" s="17"/>
      <c r="R71" s="17"/>
      <c r="S71" s="17"/>
      <c r="T71" s="22"/>
      <c r="U71" s="17"/>
      <c r="V71" s="17"/>
      <c r="W71" s="22"/>
      <c r="X71" s="22"/>
      <c r="Y71" s="22"/>
      <c r="Z71" s="22"/>
      <c r="AA71" s="22"/>
      <c r="AB71" s="17"/>
      <c r="AC71" s="17"/>
      <c r="AD71" s="17"/>
      <c r="AE71" s="17"/>
      <c r="AF71" s="17"/>
      <c r="AG71" s="17"/>
      <c r="AH71" s="22"/>
      <c r="AI71" s="17"/>
      <c r="AJ71" s="17"/>
      <c r="AK71" s="17"/>
      <c r="AL71" s="17"/>
      <c r="AM71" s="17"/>
    </row>
    <row r="72" spans="1:53" ht="15.75">
      <c r="A72" s="251" t="s">
        <v>191</v>
      </c>
      <c r="B72" s="251"/>
      <c r="C72" s="251"/>
      <c r="D72" s="251"/>
      <c r="E72" s="251"/>
      <c r="F72" s="251"/>
      <c r="G72" s="200" t="s">
        <v>228</v>
      </c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1"/>
      <c r="W72" s="146" t="s">
        <v>189</v>
      </c>
      <c r="X72" s="18"/>
      <c r="Y72" s="1" t="s">
        <v>197</v>
      </c>
      <c r="Z72" s="18"/>
      <c r="AA72" s="201" t="s">
        <v>134</v>
      </c>
      <c r="AB72" s="201"/>
      <c r="AC72" s="201"/>
      <c r="AD72" s="201"/>
      <c r="AE72" s="201"/>
      <c r="AF72" s="201"/>
      <c r="AG72" s="201"/>
      <c r="AH72" s="201"/>
      <c r="AI72" s="1"/>
      <c r="AJ72" s="1"/>
      <c r="AK72" s="1"/>
      <c r="AL72" s="1"/>
      <c r="AM72" s="1"/>
    </row>
    <row r="73" spans="1:53" ht="15.75">
      <c r="A73" s="249" t="s">
        <v>195</v>
      </c>
      <c r="B73" s="249"/>
      <c r="C73" s="249"/>
      <c r="D73" s="249"/>
      <c r="E73" s="249"/>
      <c r="F73" s="249"/>
      <c r="G73" s="200" t="s">
        <v>210</v>
      </c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1"/>
      <c r="W73" s="18"/>
      <c r="X73" s="18"/>
      <c r="Y73" s="18"/>
      <c r="Z73" s="18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1"/>
      <c r="AM73" s="1"/>
    </row>
    <row r="74" spans="1:53" ht="15.75">
      <c r="A74" s="251" t="s">
        <v>193</v>
      </c>
      <c r="B74" s="251"/>
      <c r="C74" s="251"/>
      <c r="D74" s="251"/>
      <c r="E74" s="251"/>
      <c r="F74" s="251"/>
      <c r="G74" s="200" t="s">
        <v>287</v>
      </c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1"/>
      <c r="W74" s="118" t="s">
        <v>190</v>
      </c>
      <c r="X74" s="18"/>
      <c r="Y74" s="1" t="s">
        <v>197</v>
      </c>
      <c r="Z74" s="18"/>
      <c r="AA74" s="201" t="s">
        <v>136</v>
      </c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</row>
    <row r="75" spans="1:53" ht="15.75">
      <c r="A75" s="251" t="s">
        <v>192</v>
      </c>
      <c r="B75" s="251"/>
      <c r="C75" s="251"/>
      <c r="D75" s="251"/>
      <c r="E75" s="251"/>
      <c r="F75" s="251"/>
      <c r="G75" s="200" t="s">
        <v>278</v>
      </c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1"/>
      <c r="W75" s="18"/>
      <c r="X75" s="18"/>
      <c r="Y75" s="18"/>
      <c r="Z75" s="18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1"/>
      <c r="AM75" s="1"/>
    </row>
    <row r="76" spans="1:53" ht="15.75">
      <c r="A76" s="249" t="s">
        <v>195</v>
      </c>
      <c r="B76" s="249"/>
      <c r="C76" s="249"/>
      <c r="D76" s="249"/>
      <c r="E76" s="249"/>
      <c r="F76" s="249"/>
      <c r="G76" s="200" t="s">
        <v>279</v>
      </c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1"/>
      <c r="W76" s="143" t="s">
        <v>148</v>
      </c>
      <c r="X76" s="18"/>
      <c r="Y76" s="1" t="s">
        <v>197</v>
      </c>
      <c r="Z76" s="18"/>
      <c r="AA76" s="201" t="s">
        <v>198</v>
      </c>
      <c r="AB76" s="201"/>
      <c r="AC76" s="201"/>
      <c r="AD76" s="201"/>
      <c r="AE76" s="201"/>
      <c r="AF76" s="201"/>
      <c r="AG76" s="201"/>
      <c r="AH76" s="201"/>
      <c r="AI76" s="1"/>
      <c r="AJ76" s="1"/>
      <c r="AK76" s="1"/>
      <c r="AL76" s="1"/>
      <c r="AM76" s="1"/>
    </row>
    <row r="77" spans="1:53" ht="15.75">
      <c r="A77" s="249" t="s">
        <v>202</v>
      </c>
      <c r="B77" s="249"/>
      <c r="C77" s="249"/>
      <c r="D77" s="249"/>
      <c r="E77" s="249"/>
      <c r="F77" s="249"/>
      <c r="G77" s="200" t="s">
        <v>280</v>
      </c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1"/>
      <c r="W77" s="18"/>
      <c r="X77" s="18"/>
      <c r="Y77" s="18"/>
      <c r="Z77" s="18"/>
      <c r="AA77" s="18"/>
      <c r="AB77" s="1"/>
      <c r="AC77" s="1"/>
      <c r="AD77" s="1"/>
      <c r="AE77" s="1"/>
      <c r="AF77" s="1"/>
      <c r="AG77" s="1"/>
      <c r="AH77" s="18"/>
      <c r="AI77" s="1"/>
      <c r="AJ77" s="1"/>
      <c r="AK77" s="1"/>
      <c r="AL77" s="1"/>
      <c r="AM77" s="1"/>
    </row>
    <row r="78" spans="1:53" ht="15.75">
      <c r="A78" s="249" t="s">
        <v>195</v>
      </c>
      <c r="B78" s="249"/>
      <c r="C78" s="249"/>
      <c r="D78" s="249"/>
      <c r="E78" s="249"/>
      <c r="F78" s="249"/>
      <c r="G78" s="200" t="s">
        <v>281</v>
      </c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1"/>
      <c r="W78" s="118" t="s">
        <v>199</v>
      </c>
      <c r="X78" s="18"/>
      <c r="Y78" s="1" t="s">
        <v>197</v>
      </c>
      <c r="Z78" s="18"/>
      <c r="AA78" s="201" t="s">
        <v>200</v>
      </c>
      <c r="AB78" s="201"/>
      <c r="AC78" s="201"/>
      <c r="AD78" s="201"/>
      <c r="AE78" s="201"/>
      <c r="AF78" s="201"/>
      <c r="AG78" s="201"/>
      <c r="AH78" s="201"/>
      <c r="AI78" s="1"/>
      <c r="AJ78" s="1"/>
      <c r="AK78" s="1"/>
      <c r="AL78" s="1"/>
      <c r="AM78" s="1"/>
    </row>
    <row r="79" spans="1:53" ht="15.75">
      <c r="A79" s="202" t="s">
        <v>193</v>
      </c>
      <c r="B79" s="202"/>
      <c r="C79" s="202"/>
      <c r="D79" s="202"/>
      <c r="E79" s="202"/>
      <c r="F79" s="202"/>
      <c r="G79" s="200" t="s">
        <v>230</v>
      </c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1"/>
      <c r="W79" s="18"/>
      <c r="X79" s="18"/>
      <c r="Y79" s="18"/>
      <c r="Z79" s="18"/>
      <c r="AA79" s="18"/>
      <c r="AB79" s="1"/>
      <c r="AC79" s="1"/>
      <c r="AD79" s="1"/>
      <c r="AE79" s="1"/>
      <c r="AF79" s="1"/>
      <c r="AG79" s="1"/>
      <c r="AH79" s="18"/>
      <c r="AI79" s="1"/>
      <c r="AJ79" s="1"/>
      <c r="AK79" s="1"/>
      <c r="AL79" s="1"/>
      <c r="AM79" s="1"/>
    </row>
    <row r="80" spans="1:5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8"/>
      <c r="M80" s="1"/>
      <c r="N80" s="1"/>
      <c r="O80" s="1"/>
      <c r="P80" s="1"/>
      <c r="Q80" s="1"/>
      <c r="R80" s="1"/>
      <c r="S80" s="1"/>
      <c r="T80" s="18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</sheetData>
  <mergeCells count="190">
    <mergeCell ref="B24:B25"/>
    <mergeCell ref="A26:A27"/>
    <mergeCell ref="B26:B27"/>
    <mergeCell ref="A28:A29"/>
    <mergeCell ref="B28:B29"/>
    <mergeCell ref="A50:A51"/>
    <mergeCell ref="G78:U78"/>
    <mergeCell ref="A78:F78"/>
    <mergeCell ref="A79:F79"/>
    <mergeCell ref="G79:U79"/>
    <mergeCell ref="A44:A45"/>
    <mergeCell ref="B44:B45"/>
    <mergeCell ref="A38:A39"/>
    <mergeCell ref="B38:B39"/>
    <mergeCell ref="A40:A41"/>
    <mergeCell ref="B40:B41"/>
    <mergeCell ref="A42:A43"/>
    <mergeCell ref="B42:B43"/>
    <mergeCell ref="A46:A47"/>
    <mergeCell ref="B46:B47"/>
    <mergeCell ref="A48:A49"/>
    <mergeCell ref="B48:B49"/>
    <mergeCell ref="A62:A63"/>
    <mergeCell ref="A56:A57"/>
    <mergeCell ref="B36:B37"/>
    <mergeCell ref="E67:E68"/>
    <mergeCell ref="F67:F68"/>
    <mergeCell ref="G67:G68"/>
    <mergeCell ref="H67:H68"/>
    <mergeCell ref="I67:I68"/>
    <mergeCell ref="B54:B55"/>
    <mergeCell ref="A18:BA18"/>
    <mergeCell ref="A19:A23"/>
    <mergeCell ref="B19:B23"/>
    <mergeCell ref="C19:C23"/>
    <mergeCell ref="D20:BA20"/>
    <mergeCell ref="D22:BA22"/>
    <mergeCell ref="A30:A31"/>
    <mergeCell ref="B30:B31"/>
    <mergeCell ref="A34:A35"/>
    <mergeCell ref="B34:B35"/>
    <mergeCell ref="A32:A33"/>
    <mergeCell ref="B32:B33"/>
    <mergeCell ref="U32:U33"/>
    <mergeCell ref="V32:V33"/>
    <mergeCell ref="AU32:AU33"/>
    <mergeCell ref="A36:A37"/>
    <mergeCell ref="A24:A25"/>
    <mergeCell ref="AU26:AU27"/>
    <mergeCell ref="AU28:AU29"/>
    <mergeCell ref="AU30:AU31"/>
    <mergeCell ref="AU34:AU35"/>
    <mergeCell ref="AU36:AU37"/>
    <mergeCell ref="N67:N68"/>
    <mergeCell ref="AU38:AU39"/>
    <mergeCell ref="AU40:AU41"/>
    <mergeCell ref="AT42:AU42"/>
    <mergeCell ref="AT44:AU44"/>
    <mergeCell ref="AT46:AU46"/>
    <mergeCell ref="AT48:AU48"/>
    <mergeCell ref="U48:U49"/>
    <mergeCell ref="V48:V49"/>
    <mergeCell ref="AU60:AU61"/>
    <mergeCell ref="AU62:AU63"/>
    <mergeCell ref="AU64:AU65"/>
    <mergeCell ref="AU54:AU55"/>
    <mergeCell ref="AU56:AU57"/>
    <mergeCell ref="AU58:AU59"/>
    <mergeCell ref="U50:U51"/>
    <mergeCell ref="AU52:AU53"/>
    <mergeCell ref="B62:B63"/>
    <mergeCell ref="A64:A65"/>
    <mergeCell ref="B64:B65"/>
    <mergeCell ref="AU67:AU68"/>
    <mergeCell ref="B50:B51"/>
    <mergeCell ref="A52:A53"/>
    <mergeCell ref="B52:B53"/>
    <mergeCell ref="B56:B57"/>
    <mergeCell ref="A58:A59"/>
    <mergeCell ref="B58:B59"/>
    <mergeCell ref="A60:A61"/>
    <mergeCell ref="B60:B61"/>
    <mergeCell ref="A54:A55"/>
    <mergeCell ref="V50:V51"/>
    <mergeCell ref="U52:U53"/>
    <mergeCell ref="V52:V53"/>
    <mergeCell ref="U54:U55"/>
    <mergeCell ref="V54:V55"/>
    <mergeCell ref="U56:U57"/>
    <mergeCell ref="V56:V57"/>
    <mergeCell ref="AU50:AU51"/>
    <mergeCell ref="AY67:AY68"/>
    <mergeCell ref="AZ67:AZ68"/>
    <mergeCell ref="AO67:AO68"/>
    <mergeCell ref="AP67:AP68"/>
    <mergeCell ref="AQ67:AQ68"/>
    <mergeCell ref="AR67:AR68"/>
    <mergeCell ref="AS67:AS68"/>
    <mergeCell ref="AT67:AT68"/>
    <mergeCell ref="AI67:AI68"/>
    <mergeCell ref="AJ67:AJ68"/>
    <mergeCell ref="AK67:AK68"/>
    <mergeCell ref="AL67:AL68"/>
    <mergeCell ref="AM67:AM68"/>
    <mergeCell ref="AN67:AN68"/>
    <mergeCell ref="AV67:AV68"/>
    <mergeCell ref="AW67:AW68"/>
    <mergeCell ref="AX67:AX68"/>
    <mergeCell ref="AK3:AX3"/>
    <mergeCell ref="AK4:AX4"/>
    <mergeCell ref="AK5:AX5"/>
    <mergeCell ref="AK6:AX6"/>
    <mergeCell ref="J9:AG9"/>
    <mergeCell ref="J10:AG10"/>
    <mergeCell ref="J11:AG11"/>
    <mergeCell ref="J12:AG12"/>
    <mergeCell ref="A16:AV16"/>
    <mergeCell ref="J8:AG8"/>
    <mergeCell ref="AA78:AH78"/>
    <mergeCell ref="U26:U27"/>
    <mergeCell ref="V26:V27"/>
    <mergeCell ref="U28:U29"/>
    <mergeCell ref="V28:V29"/>
    <mergeCell ref="U30:U31"/>
    <mergeCell ref="V30:V31"/>
    <mergeCell ref="U34:U35"/>
    <mergeCell ref="V34:V35"/>
    <mergeCell ref="U36:U37"/>
    <mergeCell ref="V36:V37"/>
    <mergeCell ref="U38:U39"/>
    <mergeCell ref="V38:V39"/>
    <mergeCell ref="U40:U41"/>
    <mergeCell ref="V40:V41"/>
    <mergeCell ref="U42:U43"/>
    <mergeCell ref="V42:V43"/>
    <mergeCell ref="U44:U45"/>
    <mergeCell ref="V44:V45"/>
    <mergeCell ref="U46:U47"/>
    <mergeCell ref="V46:V47"/>
    <mergeCell ref="AF67:AF68"/>
    <mergeCell ref="AG67:AG68"/>
    <mergeCell ref="AH67:AH68"/>
    <mergeCell ref="AA76:AH76"/>
    <mergeCell ref="W67:W68"/>
    <mergeCell ref="X67:X68"/>
    <mergeCell ref="Y67:Y68"/>
    <mergeCell ref="Z67:Z68"/>
    <mergeCell ref="AA67:AA68"/>
    <mergeCell ref="AB67:AB68"/>
    <mergeCell ref="Q67:Q68"/>
    <mergeCell ref="R67:R68"/>
    <mergeCell ref="S67:S68"/>
    <mergeCell ref="T67:T68"/>
    <mergeCell ref="U67:U68"/>
    <mergeCell ref="V67:V68"/>
    <mergeCell ref="G72:U72"/>
    <mergeCell ref="AA72:AH72"/>
    <mergeCell ref="G73:U73"/>
    <mergeCell ref="G74:U74"/>
    <mergeCell ref="AA74:AM74"/>
    <mergeCell ref="G75:U75"/>
    <mergeCell ref="P67:P68"/>
    <mergeCell ref="AC67:AC68"/>
    <mergeCell ref="AD67:AD68"/>
    <mergeCell ref="AE67:AE68"/>
    <mergeCell ref="J67:J68"/>
    <mergeCell ref="G77:U77"/>
    <mergeCell ref="A76:F76"/>
    <mergeCell ref="A77:F77"/>
    <mergeCell ref="U58:U59"/>
    <mergeCell ref="V58:V59"/>
    <mergeCell ref="U60:U61"/>
    <mergeCell ref="V60:V61"/>
    <mergeCell ref="U62:U63"/>
    <mergeCell ref="V62:V63"/>
    <mergeCell ref="U64:U65"/>
    <mergeCell ref="V64:V65"/>
    <mergeCell ref="G76:U76"/>
    <mergeCell ref="K67:K68"/>
    <mergeCell ref="L67:L68"/>
    <mergeCell ref="M67:M68"/>
    <mergeCell ref="O67:O68"/>
    <mergeCell ref="A72:F72"/>
    <mergeCell ref="A73:F73"/>
    <mergeCell ref="A74:F74"/>
    <mergeCell ref="A75:F75"/>
    <mergeCell ref="A69:C69"/>
    <mergeCell ref="A70:C70"/>
    <mergeCell ref="A67:C68"/>
    <mergeCell ref="D67:D68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1"/>
  <rowBreaks count="3" manualBreakCount="3">
    <brk id="25" max="16383" man="1"/>
    <brk id="53" max="52" man="1"/>
    <brk id="66" max="52" man="1"/>
  </rowBreaks>
  <colBreaks count="1" manualBreakCount="1">
    <brk id="52" max="77" man="1"/>
  </colBreaks>
  <ignoredErrors>
    <ignoredError sqref="W72 U34:V65 AU34:AU41 AU50:AU66 AU26:AU32 U26:V31 U32:V33" numberStoredAsText="1"/>
    <ignoredError sqref="AP68 AP7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A83"/>
  <sheetViews>
    <sheetView view="pageBreakPreview" topLeftCell="A22" zoomScale="73" zoomScaleNormal="76" zoomScaleSheetLayoutView="73" workbookViewId="0">
      <selection activeCell="D29" sqref="D29"/>
    </sheetView>
  </sheetViews>
  <sheetFormatPr defaultRowHeight="15"/>
  <cols>
    <col min="1" max="1" width="7.140625" style="24" customWidth="1"/>
    <col min="2" max="2" width="18.85546875" style="24" customWidth="1"/>
    <col min="3" max="3" width="7.140625" style="24" customWidth="1"/>
    <col min="4" max="8" width="3.140625" style="37" customWidth="1"/>
    <col min="9" max="11" width="3.140625" style="24" customWidth="1"/>
    <col min="12" max="12" width="3.140625" style="37" customWidth="1"/>
    <col min="13" max="13" width="3.140625" style="24" customWidth="1"/>
    <col min="14" max="14" width="3.140625" style="37" customWidth="1"/>
    <col min="15" max="18" width="2.85546875" style="24" customWidth="1"/>
    <col min="19" max="19" width="2.85546875" style="37" customWidth="1"/>
    <col min="20" max="20" width="3.42578125" style="37" customWidth="1"/>
    <col min="21" max="22" width="2.28515625" style="24" customWidth="1"/>
    <col min="23" max="24" width="2.7109375" style="37" customWidth="1"/>
    <col min="25" max="29" width="2.85546875" style="24" customWidth="1"/>
    <col min="30" max="41" width="2.7109375" style="24" customWidth="1"/>
    <col min="42" max="42" width="3.85546875" style="37" customWidth="1"/>
    <col min="43" max="43" width="2.7109375" style="24" customWidth="1"/>
    <col min="44" max="45" width="2.7109375" style="37" customWidth="1"/>
    <col min="46" max="46" width="3.5703125" style="37" bestFit="1" customWidth="1"/>
    <col min="47" max="47" width="3.140625" style="24" customWidth="1"/>
    <col min="48" max="48" width="2.28515625" style="24" bestFit="1" customWidth="1"/>
    <col min="49" max="50" width="4.5703125" style="24" bestFit="1" customWidth="1"/>
    <col min="51" max="51" width="5.7109375" style="24" bestFit="1" customWidth="1"/>
    <col min="52" max="52" width="2.7109375" style="24" customWidth="1"/>
    <col min="53" max="53" width="3.140625" style="24" customWidth="1"/>
    <col min="54" max="16384" width="9.140625" style="24"/>
  </cols>
  <sheetData>
    <row r="1" spans="1:52" s="1" customFormat="1">
      <c r="D1" s="18"/>
      <c r="E1" s="18"/>
      <c r="F1" s="18"/>
      <c r="G1" s="18"/>
      <c r="H1" s="18"/>
      <c r="L1" s="18"/>
      <c r="N1" s="18"/>
      <c r="S1" s="18"/>
      <c r="T1" s="18"/>
      <c r="W1" s="18"/>
      <c r="X1" s="18"/>
      <c r="AA1" s="18"/>
      <c r="AH1" s="18"/>
      <c r="AP1" s="18"/>
      <c r="AR1" s="18"/>
      <c r="AS1" s="18"/>
      <c r="AT1" s="18"/>
    </row>
    <row r="2" spans="1:52" s="1" customFormat="1">
      <c r="D2" s="18"/>
      <c r="E2" s="18"/>
      <c r="F2" s="18"/>
      <c r="G2" s="18"/>
      <c r="H2" s="18"/>
      <c r="L2" s="18"/>
      <c r="N2" s="18"/>
      <c r="S2" s="18"/>
      <c r="T2" s="18"/>
      <c r="W2" s="18"/>
      <c r="X2" s="18"/>
      <c r="AA2" s="18"/>
      <c r="AH2" s="18"/>
      <c r="AP2" s="18"/>
      <c r="AR2" s="18"/>
      <c r="AS2" s="18"/>
      <c r="AT2" s="18"/>
    </row>
    <row r="3" spans="1:52" s="1" customFormat="1" ht="15.75">
      <c r="D3" s="18"/>
      <c r="E3" s="18"/>
      <c r="F3" s="18"/>
      <c r="G3" s="18"/>
      <c r="H3" s="18"/>
      <c r="L3" s="18"/>
      <c r="N3" s="18"/>
      <c r="S3" s="18"/>
      <c r="T3" s="18"/>
      <c r="W3" s="18"/>
      <c r="X3" s="18"/>
      <c r="AA3" s="18"/>
      <c r="AH3" s="18"/>
      <c r="AK3" s="208" t="s">
        <v>0</v>
      </c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</row>
    <row r="4" spans="1:52" s="1" customFormat="1" ht="15.75">
      <c r="B4" s="32"/>
      <c r="C4" s="32"/>
      <c r="D4" s="34"/>
      <c r="E4" s="34"/>
      <c r="F4" s="34"/>
      <c r="G4" s="34"/>
      <c r="H4" s="18"/>
      <c r="L4" s="18"/>
      <c r="N4" s="18"/>
      <c r="S4" s="18"/>
      <c r="T4" s="18"/>
      <c r="W4" s="18"/>
      <c r="X4" s="18"/>
      <c r="AA4" s="18"/>
      <c r="AH4" s="18"/>
      <c r="AK4" s="209" t="s">
        <v>1</v>
      </c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32"/>
    </row>
    <row r="5" spans="1:52" s="1" customFormat="1" ht="15.75" customHeight="1">
      <c r="B5" s="30"/>
      <c r="C5" s="30"/>
      <c r="D5" s="35"/>
      <c r="E5" s="35"/>
      <c r="F5" s="35"/>
      <c r="G5" s="35"/>
      <c r="H5" s="18"/>
      <c r="L5" s="18"/>
      <c r="N5" s="18"/>
      <c r="S5" s="18"/>
      <c r="T5" s="18"/>
      <c r="W5" s="18"/>
      <c r="X5" s="18"/>
      <c r="AA5" s="18"/>
      <c r="AH5" s="18"/>
      <c r="AK5" s="210" t="s">
        <v>2</v>
      </c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30"/>
    </row>
    <row r="6" spans="1:52" s="1" customFormat="1" ht="15.75" customHeight="1">
      <c r="B6" s="31"/>
      <c r="C6" s="31"/>
      <c r="D6" s="36"/>
      <c r="E6" s="36"/>
      <c r="F6" s="36"/>
      <c r="G6" s="36"/>
      <c r="H6" s="36"/>
      <c r="I6" s="31"/>
      <c r="J6" s="31"/>
      <c r="K6" s="31"/>
      <c r="L6" s="36"/>
      <c r="N6" s="18"/>
      <c r="S6" s="18"/>
      <c r="T6" s="18"/>
      <c r="W6" s="18"/>
      <c r="X6" s="18"/>
      <c r="AA6" s="18"/>
      <c r="AH6" s="18"/>
      <c r="AK6" s="210" t="s">
        <v>3</v>
      </c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31"/>
    </row>
    <row r="7" spans="1:52" s="1" customFormat="1" ht="15.75" customHeight="1">
      <c r="B7" s="31"/>
      <c r="C7" s="31"/>
      <c r="D7" s="36"/>
      <c r="E7" s="36"/>
      <c r="F7" s="36"/>
      <c r="G7" s="36"/>
      <c r="H7" s="36"/>
      <c r="I7" s="31"/>
      <c r="J7" s="31"/>
      <c r="K7" s="31"/>
      <c r="L7" s="36"/>
      <c r="N7" s="18"/>
      <c r="S7" s="18"/>
      <c r="T7" s="18"/>
      <c r="W7" s="18"/>
      <c r="X7" s="18"/>
      <c r="AA7" s="18"/>
      <c r="AH7" s="18"/>
      <c r="AO7" s="31"/>
      <c r="AP7" s="31"/>
      <c r="AQ7" s="31"/>
      <c r="AR7" s="36"/>
      <c r="AS7" s="36"/>
      <c r="AT7" s="36"/>
      <c r="AU7" s="31"/>
      <c r="AV7" s="31"/>
      <c r="AW7" s="31"/>
      <c r="AX7" s="31"/>
      <c r="AY7" s="31"/>
      <c r="AZ7" s="31"/>
    </row>
    <row r="8" spans="1:52" s="1" customFormat="1" ht="18.75">
      <c r="D8" s="18"/>
      <c r="E8" s="18"/>
      <c r="F8" s="18"/>
      <c r="G8" s="18"/>
      <c r="H8" s="18"/>
      <c r="J8" s="230" t="s">
        <v>4</v>
      </c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19"/>
      <c r="AI8" s="2"/>
      <c r="AP8" s="18"/>
      <c r="AR8" s="18"/>
      <c r="AS8" s="18"/>
      <c r="AT8" s="18"/>
    </row>
    <row r="9" spans="1:52" s="1" customFormat="1" ht="15.75">
      <c r="D9" s="18"/>
      <c r="E9" s="18"/>
      <c r="F9" s="18"/>
      <c r="G9" s="18"/>
      <c r="H9" s="18"/>
      <c r="J9" s="231" t="s">
        <v>5</v>
      </c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19"/>
      <c r="AI9" s="2"/>
      <c r="AP9" s="18"/>
      <c r="AR9" s="18"/>
      <c r="AS9" s="18"/>
      <c r="AT9" s="18"/>
    </row>
    <row r="10" spans="1:52" s="1" customFormat="1">
      <c r="D10" s="18"/>
      <c r="E10" s="18"/>
      <c r="F10" s="18"/>
      <c r="G10" s="18"/>
      <c r="H10" s="18"/>
      <c r="J10" s="232" t="s">
        <v>6</v>
      </c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19"/>
      <c r="AI10" s="2"/>
      <c r="AP10" s="18"/>
      <c r="AR10" s="18"/>
      <c r="AS10" s="18"/>
      <c r="AT10" s="18"/>
    </row>
    <row r="11" spans="1:52" s="1" customFormat="1" ht="18.75">
      <c r="D11" s="18"/>
      <c r="E11" s="18"/>
      <c r="F11" s="18"/>
      <c r="G11" s="18"/>
      <c r="H11" s="18"/>
      <c r="J11" s="230" t="s">
        <v>7</v>
      </c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19"/>
      <c r="AI11" s="2"/>
      <c r="AP11" s="18"/>
      <c r="AR11" s="18"/>
      <c r="AS11" s="18"/>
      <c r="AT11" s="18"/>
    </row>
    <row r="12" spans="1:52" s="1" customFormat="1">
      <c r="D12" s="18"/>
      <c r="E12" s="18"/>
      <c r="F12" s="18"/>
      <c r="G12" s="18"/>
      <c r="H12" s="18"/>
      <c r="J12" s="233" t="s">
        <v>8</v>
      </c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19"/>
      <c r="AI12" s="2"/>
      <c r="AP12" s="18"/>
      <c r="AR12" s="18"/>
      <c r="AS12" s="18"/>
      <c r="AT12" s="18"/>
    </row>
    <row r="13" spans="1:52" s="1" customFormat="1">
      <c r="D13" s="18"/>
      <c r="E13" s="18"/>
      <c r="F13" s="18"/>
      <c r="G13" s="18"/>
      <c r="H13" s="18"/>
      <c r="L13" s="18"/>
      <c r="N13" s="18"/>
      <c r="S13" s="18"/>
      <c r="T13" s="18"/>
      <c r="W13" s="18"/>
      <c r="X13" s="18"/>
      <c r="AA13" s="18"/>
      <c r="AH13" s="18"/>
      <c r="AP13" s="18"/>
      <c r="AR13" s="18"/>
      <c r="AS13" s="18"/>
      <c r="AT13" s="18"/>
    </row>
    <row r="14" spans="1:52" s="1" customFormat="1">
      <c r="D14" s="18"/>
      <c r="E14" s="18"/>
      <c r="F14" s="18"/>
      <c r="G14" s="18"/>
      <c r="H14" s="18"/>
      <c r="L14" s="18"/>
      <c r="N14" s="3" t="s">
        <v>9</v>
      </c>
      <c r="O14" s="3"/>
      <c r="P14" s="3"/>
      <c r="Q14" s="3"/>
      <c r="R14" s="3"/>
      <c r="S14" s="38"/>
      <c r="T14" s="33" t="s">
        <v>10</v>
      </c>
      <c r="U14" s="4"/>
      <c r="V14" s="4"/>
      <c r="W14" s="18"/>
      <c r="X14" s="18" t="s">
        <v>123</v>
      </c>
      <c r="AA14" s="18"/>
      <c r="AH14" s="18"/>
      <c r="AP14" s="18"/>
      <c r="AR14" s="18"/>
      <c r="AS14" s="18"/>
      <c r="AT14" s="18"/>
    </row>
    <row r="15" spans="1:52" s="1" customFormat="1">
      <c r="D15" s="18"/>
      <c r="E15" s="18"/>
      <c r="F15" s="18"/>
      <c r="G15" s="18"/>
      <c r="H15" s="18"/>
      <c r="L15" s="18"/>
      <c r="N15" s="18"/>
      <c r="S15" s="18"/>
      <c r="T15" s="18"/>
      <c r="W15" s="18"/>
      <c r="X15" s="18"/>
      <c r="AA15" s="18"/>
      <c r="AH15" s="18"/>
      <c r="AP15" s="18"/>
      <c r="AR15" s="18"/>
      <c r="AS15" s="18"/>
      <c r="AT15" s="18"/>
    </row>
    <row r="16" spans="1:52" s="1" customFormat="1" ht="18">
      <c r="A16" s="234" t="s">
        <v>178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</row>
    <row r="17" spans="1:53" s="1" customFormat="1" ht="15.75">
      <c r="A17" s="5"/>
      <c r="D17" s="18"/>
      <c r="E17" s="18"/>
      <c r="F17" s="18"/>
      <c r="G17" s="18"/>
      <c r="H17" s="18"/>
      <c r="L17" s="18"/>
      <c r="N17" s="18"/>
      <c r="S17" s="18"/>
      <c r="T17" s="18"/>
      <c r="W17" s="18"/>
      <c r="X17" s="18"/>
      <c r="AA17" s="18"/>
      <c r="AH17" s="18"/>
      <c r="AP17" s="18"/>
      <c r="AR17" s="18"/>
      <c r="AS17" s="18"/>
      <c r="AT17" s="18"/>
    </row>
    <row r="18" spans="1:53" s="1" customFormat="1">
      <c r="A18" s="275" t="s">
        <v>165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</row>
    <row r="19" spans="1:53" s="1" customFormat="1" ht="170.25">
      <c r="A19" s="237" t="s">
        <v>13</v>
      </c>
      <c r="B19" s="237" t="s">
        <v>14</v>
      </c>
      <c r="C19" s="242" t="s">
        <v>15</v>
      </c>
      <c r="D19" s="64" t="s">
        <v>16</v>
      </c>
      <c r="E19" s="61" t="s">
        <v>17</v>
      </c>
      <c r="F19" s="61" t="s">
        <v>18</v>
      </c>
      <c r="G19" s="61" t="s">
        <v>19</v>
      </c>
      <c r="H19" s="64" t="s">
        <v>20</v>
      </c>
      <c r="I19" s="61" t="s">
        <v>21</v>
      </c>
      <c r="J19" s="61" t="s">
        <v>22</v>
      </c>
      <c r="K19" s="61" t="s">
        <v>23</v>
      </c>
      <c r="L19" s="63" t="s">
        <v>24</v>
      </c>
      <c r="M19" s="63" t="s">
        <v>203</v>
      </c>
      <c r="N19" s="62" t="s">
        <v>26</v>
      </c>
      <c r="O19" s="63" t="s">
        <v>27</v>
      </c>
      <c r="P19" s="63" t="s">
        <v>28</v>
      </c>
      <c r="Q19" s="63" t="s">
        <v>29</v>
      </c>
      <c r="R19" s="63" t="s">
        <v>30</v>
      </c>
      <c r="S19" s="63" t="s">
        <v>31</v>
      </c>
      <c r="T19" s="63" t="s">
        <v>32</v>
      </c>
      <c r="U19" s="63" t="s">
        <v>33</v>
      </c>
      <c r="V19" s="63" t="s">
        <v>34</v>
      </c>
      <c r="W19" s="62" t="s">
        <v>35</v>
      </c>
      <c r="X19" s="62" t="s">
        <v>36</v>
      </c>
      <c r="Y19" s="63" t="s">
        <v>37</v>
      </c>
      <c r="Z19" s="63" t="s">
        <v>38</v>
      </c>
      <c r="AA19" s="63" t="s">
        <v>39</v>
      </c>
      <c r="AB19" s="63" t="s">
        <v>40</v>
      </c>
      <c r="AC19" s="63" t="s">
        <v>41</v>
      </c>
      <c r="AD19" s="63" t="s">
        <v>42</v>
      </c>
      <c r="AE19" s="63" t="s">
        <v>43</v>
      </c>
      <c r="AF19" s="63" t="s">
        <v>44</v>
      </c>
      <c r="AG19" s="63" t="s">
        <v>45</v>
      </c>
      <c r="AH19" s="61" t="s">
        <v>46</v>
      </c>
      <c r="AI19" s="61" t="s">
        <v>47</v>
      </c>
      <c r="AJ19" s="61" t="s">
        <v>48</v>
      </c>
      <c r="AK19" s="63" t="s">
        <v>49</v>
      </c>
      <c r="AL19" s="61" t="s">
        <v>50</v>
      </c>
      <c r="AM19" s="61" t="s">
        <v>51</v>
      </c>
      <c r="AN19" s="61" t="s">
        <v>52</v>
      </c>
      <c r="AO19" s="61" t="s">
        <v>53</v>
      </c>
      <c r="AP19" s="61" t="s">
        <v>54</v>
      </c>
      <c r="AQ19" s="61" t="s">
        <v>55</v>
      </c>
      <c r="AR19" s="64" t="s">
        <v>56</v>
      </c>
      <c r="AS19" s="64" t="s">
        <v>57</v>
      </c>
      <c r="AT19" s="64" t="s">
        <v>87</v>
      </c>
      <c r="AU19" s="61" t="s">
        <v>88</v>
      </c>
      <c r="AV19" s="61"/>
      <c r="AW19" s="65" t="s">
        <v>59</v>
      </c>
      <c r="AX19" s="65" t="s">
        <v>60</v>
      </c>
      <c r="AY19" s="65" t="s">
        <v>61</v>
      </c>
      <c r="AZ19" s="61"/>
      <c r="BA19" s="61"/>
    </row>
    <row r="20" spans="1:53" s="1" customFormat="1" ht="18.75" customHeight="1">
      <c r="A20" s="238"/>
      <c r="B20" s="240"/>
      <c r="C20" s="243"/>
      <c r="D20" s="284" t="s">
        <v>62</v>
      </c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6"/>
    </row>
    <row r="21" spans="1:53" s="1" customFormat="1">
      <c r="A21" s="238"/>
      <c r="B21" s="240"/>
      <c r="C21" s="243"/>
      <c r="D21" s="164">
        <v>36</v>
      </c>
      <c r="E21" s="163">
        <v>37</v>
      </c>
      <c r="F21" s="163">
        <v>38</v>
      </c>
      <c r="G21" s="163">
        <v>39</v>
      </c>
      <c r="H21" s="164">
        <v>40</v>
      </c>
      <c r="I21" s="163">
        <v>41</v>
      </c>
      <c r="J21" s="163">
        <v>42</v>
      </c>
      <c r="K21" s="163">
        <v>43</v>
      </c>
      <c r="L21" s="163">
        <v>44</v>
      </c>
      <c r="M21" s="163">
        <v>45</v>
      </c>
      <c r="N21" s="164">
        <v>46</v>
      </c>
      <c r="O21" s="163">
        <v>47</v>
      </c>
      <c r="P21" s="163">
        <v>48</v>
      </c>
      <c r="Q21" s="163">
        <v>49</v>
      </c>
      <c r="R21" s="163">
        <v>50</v>
      </c>
      <c r="S21" s="163">
        <v>51</v>
      </c>
      <c r="T21" s="163">
        <v>52</v>
      </c>
      <c r="U21" s="165">
        <v>1</v>
      </c>
      <c r="V21" s="165">
        <v>2</v>
      </c>
      <c r="W21" s="166">
        <v>3</v>
      </c>
      <c r="X21" s="166">
        <v>4</v>
      </c>
      <c r="Y21" s="165">
        <v>5</v>
      </c>
      <c r="Z21" s="165">
        <v>6</v>
      </c>
      <c r="AA21" s="165">
        <v>7</v>
      </c>
      <c r="AB21" s="165">
        <v>8</v>
      </c>
      <c r="AC21" s="165">
        <v>9</v>
      </c>
      <c r="AD21" s="165">
        <v>10</v>
      </c>
      <c r="AE21" s="165">
        <v>11</v>
      </c>
      <c r="AF21" s="165">
        <v>12</v>
      </c>
      <c r="AG21" s="165">
        <v>13</v>
      </c>
      <c r="AH21" s="165">
        <v>14</v>
      </c>
      <c r="AI21" s="165">
        <v>15</v>
      </c>
      <c r="AJ21" s="165">
        <v>16</v>
      </c>
      <c r="AK21" s="165">
        <v>17</v>
      </c>
      <c r="AL21" s="165">
        <v>18</v>
      </c>
      <c r="AM21" s="165">
        <v>19</v>
      </c>
      <c r="AN21" s="165">
        <v>20</v>
      </c>
      <c r="AO21" s="165">
        <v>21</v>
      </c>
      <c r="AP21" s="165">
        <v>22</v>
      </c>
      <c r="AQ21" s="165">
        <v>23</v>
      </c>
      <c r="AR21" s="166">
        <v>24</v>
      </c>
      <c r="AS21" s="166">
        <v>25</v>
      </c>
      <c r="AT21" s="166">
        <v>26</v>
      </c>
      <c r="AU21" s="165">
        <v>27</v>
      </c>
      <c r="AV21" s="165"/>
      <c r="AW21" s="165"/>
      <c r="AX21" s="165"/>
      <c r="AY21" s="165"/>
      <c r="AZ21" s="165"/>
      <c r="BA21" s="165"/>
    </row>
    <row r="22" spans="1:53" s="1" customFormat="1" ht="18.75" customHeight="1">
      <c r="A22" s="238"/>
      <c r="B22" s="240"/>
      <c r="C22" s="243"/>
      <c r="D22" s="247" t="s">
        <v>63</v>
      </c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77"/>
    </row>
    <row r="23" spans="1:53" s="1" customFormat="1">
      <c r="A23" s="239"/>
      <c r="B23" s="241"/>
      <c r="C23" s="244"/>
      <c r="D23" s="164">
        <v>1</v>
      </c>
      <c r="E23" s="163">
        <v>2</v>
      </c>
      <c r="F23" s="163">
        <v>3</v>
      </c>
      <c r="G23" s="163">
        <v>4</v>
      </c>
      <c r="H23" s="164">
        <v>5</v>
      </c>
      <c r="I23" s="163">
        <v>6</v>
      </c>
      <c r="J23" s="163">
        <v>7</v>
      </c>
      <c r="K23" s="163">
        <v>8</v>
      </c>
      <c r="L23" s="163">
        <v>9</v>
      </c>
      <c r="M23" s="163">
        <v>10</v>
      </c>
      <c r="N23" s="164">
        <v>11</v>
      </c>
      <c r="O23" s="163">
        <v>12</v>
      </c>
      <c r="P23" s="163">
        <v>13</v>
      </c>
      <c r="Q23" s="163">
        <v>14</v>
      </c>
      <c r="R23" s="163">
        <v>15</v>
      </c>
      <c r="S23" s="163">
        <v>16</v>
      </c>
      <c r="T23" s="163">
        <v>17</v>
      </c>
      <c r="U23" s="163">
        <v>18</v>
      </c>
      <c r="V23" s="163">
        <v>19</v>
      </c>
      <c r="W23" s="164">
        <v>20</v>
      </c>
      <c r="X23" s="164">
        <v>21</v>
      </c>
      <c r="Y23" s="163">
        <v>22</v>
      </c>
      <c r="Z23" s="163">
        <v>23</v>
      </c>
      <c r="AA23" s="163">
        <v>24</v>
      </c>
      <c r="AB23" s="163">
        <v>25</v>
      </c>
      <c r="AC23" s="163">
        <v>26</v>
      </c>
      <c r="AD23" s="163">
        <v>27</v>
      </c>
      <c r="AE23" s="163">
        <v>28</v>
      </c>
      <c r="AF23" s="163">
        <v>29</v>
      </c>
      <c r="AG23" s="163">
        <v>30</v>
      </c>
      <c r="AH23" s="163">
        <v>31</v>
      </c>
      <c r="AI23" s="163">
        <v>32</v>
      </c>
      <c r="AJ23" s="163">
        <v>33</v>
      </c>
      <c r="AK23" s="163">
        <v>34</v>
      </c>
      <c r="AL23" s="163">
        <v>35</v>
      </c>
      <c r="AM23" s="163">
        <v>36</v>
      </c>
      <c r="AN23" s="163">
        <v>37</v>
      </c>
      <c r="AO23" s="163">
        <v>38</v>
      </c>
      <c r="AP23" s="163">
        <v>39</v>
      </c>
      <c r="AQ23" s="163">
        <v>40</v>
      </c>
      <c r="AR23" s="164">
        <v>41</v>
      </c>
      <c r="AS23" s="164">
        <v>42</v>
      </c>
      <c r="AT23" s="164">
        <v>43</v>
      </c>
      <c r="AU23" s="163">
        <v>44</v>
      </c>
      <c r="AV23" s="163"/>
      <c r="AW23" s="167"/>
      <c r="AX23" s="167"/>
      <c r="AY23" s="167"/>
      <c r="AZ23" s="167"/>
      <c r="BA23" s="167"/>
    </row>
    <row r="24" spans="1:53" ht="28.5">
      <c r="A24" s="278" t="s">
        <v>89</v>
      </c>
      <c r="B24" s="252" t="s">
        <v>166</v>
      </c>
      <c r="C24" s="68" t="s">
        <v>64</v>
      </c>
      <c r="D24" s="89"/>
      <c r="E24" s="90"/>
      <c r="F24" s="90"/>
      <c r="G24" s="90"/>
      <c r="H24" s="89"/>
      <c r="I24" s="90"/>
      <c r="J24" s="90"/>
      <c r="K24" s="124"/>
      <c r="L24" s="124"/>
      <c r="M24" s="124"/>
      <c r="N24" s="92"/>
      <c r="O24" s="124"/>
      <c r="P24" s="124"/>
      <c r="Q24" s="124"/>
      <c r="R24" s="124"/>
      <c r="S24" s="124"/>
      <c r="T24" s="94"/>
      <c r="U24" s="94"/>
      <c r="V24" s="124"/>
      <c r="W24" s="92"/>
      <c r="X24" s="92"/>
      <c r="Y24" s="124"/>
      <c r="Z24" s="124"/>
      <c r="AA24" s="124"/>
      <c r="AB24" s="124"/>
      <c r="AC24" s="124"/>
      <c r="AD24" s="124"/>
      <c r="AE24" s="124"/>
      <c r="AF24" s="124"/>
      <c r="AG24" s="90"/>
      <c r="AH24" s="90"/>
      <c r="AI24" s="90"/>
      <c r="AJ24" s="90"/>
      <c r="AK24" s="124"/>
      <c r="AL24" s="90"/>
      <c r="AM24" s="90"/>
      <c r="AN24" s="90"/>
      <c r="AO24" s="90"/>
      <c r="AP24" s="90"/>
      <c r="AQ24" s="90"/>
      <c r="AR24" s="89"/>
      <c r="AS24" s="89"/>
      <c r="AT24" s="89"/>
      <c r="AU24" s="90"/>
      <c r="AV24" s="90"/>
      <c r="AW24" s="90"/>
      <c r="AX24" s="90"/>
      <c r="AY24" s="90"/>
      <c r="AZ24" s="90"/>
      <c r="BA24" s="96"/>
    </row>
    <row r="25" spans="1:53" ht="52.5" customHeight="1">
      <c r="A25" s="278"/>
      <c r="B25" s="252"/>
      <c r="C25" s="68" t="s">
        <v>204</v>
      </c>
      <c r="D25" s="89"/>
      <c r="E25" s="90"/>
      <c r="F25" s="90"/>
      <c r="G25" s="90"/>
      <c r="H25" s="89"/>
      <c r="I25" s="90"/>
      <c r="J25" s="90"/>
      <c r="K25" s="124"/>
      <c r="L25" s="124"/>
      <c r="M25" s="124"/>
      <c r="N25" s="92"/>
      <c r="O25" s="124"/>
      <c r="P25" s="124"/>
      <c r="Q25" s="124"/>
      <c r="R25" s="124"/>
      <c r="S25" s="124"/>
      <c r="T25" s="94"/>
      <c r="U25" s="94"/>
      <c r="V25" s="124"/>
      <c r="W25" s="92"/>
      <c r="X25" s="92"/>
      <c r="Y25" s="124"/>
      <c r="Z25" s="124"/>
      <c r="AA25" s="124"/>
      <c r="AB25" s="124"/>
      <c r="AC25" s="124"/>
      <c r="AD25" s="124"/>
      <c r="AE25" s="124"/>
      <c r="AF25" s="124"/>
      <c r="AG25" s="90"/>
      <c r="AH25" s="90"/>
      <c r="AI25" s="90"/>
      <c r="AJ25" s="90"/>
      <c r="AK25" s="124"/>
      <c r="AL25" s="90"/>
      <c r="AM25" s="90"/>
      <c r="AN25" s="90"/>
      <c r="AO25" s="90"/>
      <c r="AP25" s="86"/>
      <c r="AQ25" s="90"/>
      <c r="AR25" s="89"/>
      <c r="AS25" s="89"/>
      <c r="AT25" s="89"/>
      <c r="AU25" s="90"/>
      <c r="AV25" s="90"/>
      <c r="AW25" s="90"/>
      <c r="AX25" s="90"/>
      <c r="AY25" s="90"/>
      <c r="AZ25" s="90"/>
      <c r="BA25" s="96"/>
    </row>
    <row r="26" spans="1:53" ht="30">
      <c r="A26" s="222" t="s">
        <v>149</v>
      </c>
      <c r="B26" s="222" t="s">
        <v>150</v>
      </c>
      <c r="C26" s="75" t="s">
        <v>64</v>
      </c>
      <c r="D26" s="84"/>
      <c r="E26" s="85"/>
      <c r="F26" s="85"/>
      <c r="G26" s="85"/>
      <c r="H26" s="84"/>
      <c r="I26" s="85">
        <v>2</v>
      </c>
      <c r="J26" s="85">
        <v>2</v>
      </c>
      <c r="K26" s="85">
        <v>2</v>
      </c>
      <c r="L26" s="85">
        <v>2</v>
      </c>
      <c r="M26" s="85">
        <v>2</v>
      </c>
      <c r="N26" s="84">
        <v>1</v>
      </c>
      <c r="O26" s="86" t="s">
        <v>199</v>
      </c>
      <c r="P26" s="86" t="s">
        <v>199</v>
      </c>
      <c r="Q26" s="86" t="s">
        <v>199</v>
      </c>
      <c r="R26" s="86" t="s">
        <v>199</v>
      </c>
      <c r="S26" s="86" t="s">
        <v>199</v>
      </c>
      <c r="T26" s="73" t="s">
        <v>190</v>
      </c>
      <c r="U26" s="199" t="s">
        <v>189</v>
      </c>
      <c r="V26" s="199" t="s">
        <v>189</v>
      </c>
      <c r="W26" s="84">
        <v>2</v>
      </c>
      <c r="X26" s="84">
        <v>2</v>
      </c>
      <c r="Y26" s="86" t="s">
        <v>199</v>
      </c>
      <c r="Z26" s="86" t="s">
        <v>199</v>
      </c>
      <c r="AA26" s="86" t="s">
        <v>199</v>
      </c>
      <c r="AB26" s="86" t="s">
        <v>199</v>
      </c>
      <c r="AC26" s="86" t="s">
        <v>199</v>
      </c>
      <c r="AD26" s="85">
        <v>2</v>
      </c>
      <c r="AE26" s="85">
        <v>2</v>
      </c>
      <c r="AF26" s="85">
        <v>2</v>
      </c>
      <c r="AG26" s="85">
        <v>2</v>
      </c>
      <c r="AH26" s="85">
        <v>2</v>
      </c>
      <c r="AI26" s="85">
        <v>2</v>
      </c>
      <c r="AJ26" s="85">
        <v>2</v>
      </c>
      <c r="AK26" s="85">
        <v>2</v>
      </c>
      <c r="AL26" s="85">
        <v>2</v>
      </c>
      <c r="AM26" s="85">
        <v>2</v>
      </c>
      <c r="AN26" s="85">
        <v>2</v>
      </c>
      <c r="AO26" s="85">
        <v>2</v>
      </c>
      <c r="AP26" s="85">
        <v>2</v>
      </c>
      <c r="AQ26" s="85">
        <v>2</v>
      </c>
      <c r="AR26" s="84">
        <v>2</v>
      </c>
      <c r="AS26" s="84">
        <v>2</v>
      </c>
      <c r="AT26" s="84">
        <v>1</v>
      </c>
      <c r="AU26" s="73" t="s">
        <v>190</v>
      </c>
      <c r="AV26" s="199" t="s">
        <v>189</v>
      </c>
      <c r="AW26" s="76">
        <f>SUM(D26:T26)</f>
        <v>11</v>
      </c>
      <c r="AX26" s="123">
        <f>SUM(W26:AT26)</f>
        <v>37</v>
      </c>
      <c r="AY26" s="76">
        <f>SUM(AW26:AX26)</f>
        <v>48</v>
      </c>
      <c r="AZ26" s="134"/>
      <c r="BA26" s="96"/>
    </row>
    <row r="27" spans="1:53">
      <c r="A27" s="223"/>
      <c r="B27" s="223"/>
      <c r="C27" s="78" t="s">
        <v>204</v>
      </c>
      <c r="D27" s="80"/>
      <c r="E27" s="79">
        <v>2</v>
      </c>
      <c r="F27" s="79"/>
      <c r="G27" s="79">
        <v>2</v>
      </c>
      <c r="H27" s="79"/>
      <c r="I27" s="79">
        <v>2</v>
      </c>
      <c r="J27" s="79"/>
      <c r="K27" s="79">
        <v>2</v>
      </c>
      <c r="L27" s="79"/>
      <c r="M27" s="79">
        <v>2</v>
      </c>
      <c r="N27" s="79"/>
      <c r="O27" s="86" t="s">
        <v>199</v>
      </c>
      <c r="P27" s="86" t="s">
        <v>199</v>
      </c>
      <c r="Q27" s="86" t="s">
        <v>199</v>
      </c>
      <c r="R27" s="86" t="s">
        <v>199</v>
      </c>
      <c r="S27" s="86" t="s">
        <v>199</v>
      </c>
      <c r="T27" s="73" t="s">
        <v>190</v>
      </c>
      <c r="U27" s="199"/>
      <c r="V27" s="199"/>
      <c r="W27" s="80"/>
      <c r="X27" s="80"/>
      <c r="Y27" s="86" t="s">
        <v>199</v>
      </c>
      <c r="Z27" s="86" t="s">
        <v>199</v>
      </c>
      <c r="AA27" s="86" t="s">
        <v>199</v>
      </c>
      <c r="AB27" s="86" t="s">
        <v>199</v>
      </c>
      <c r="AC27" s="86" t="s">
        <v>199</v>
      </c>
      <c r="AD27" s="79">
        <v>2</v>
      </c>
      <c r="AE27" s="79"/>
      <c r="AF27" s="79">
        <v>2</v>
      </c>
      <c r="AG27" s="79"/>
      <c r="AH27" s="79">
        <v>2</v>
      </c>
      <c r="AI27" s="79"/>
      <c r="AJ27" s="79">
        <v>2</v>
      </c>
      <c r="AK27" s="79"/>
      <c r="AL27" s="79">
        <v>2</v>
      </c>
      <c r="AM27" s="79"/>
      <c r="AN27" s="79">
        <v>2</v>
      </c>
      <c r="AO27" s="79"/>
      <c r="AP27" s="79">
        <v>2</v>
      </c>
      <c r="AQ27" s="79"/>
      <c r="AR27" s="79"/>
      <c r="AS27" s="79"/>
      <c r="AT27" s="79"/>
      <c r="AU27" s="73" t="s">
        <v>190</v>
      </c>
      <c r="AV27" s="199"/>
      <c r="AW27" s="76">
        <f t="shared" ref="AW27:AW67" si="0">SUM(D27:T27)</f>
        <v>10</v>
      </c>
      <c r="AX27" s="123">
        <f t="shared" ref="AX27:AX67" si="1">SUM(W27:AT27)</f>
        <v>14</v>
      </c>
      <c r="AY27" s="76">
        <f t="shared" ref="AY27:AY67" si="2">SUM(AW27:AX27)</f>
        <v>24</v>
      </c>
      <c r="AZ27" s="134"/>
      <c r="BA27" s="96"/>
    </row>
    <row r="28" spans="1:53" ht="30">
      <c r="A28" s="222" t="s">
        <v>151</v>
      </c>
      <c r="B28" s="222" t="s">
        <v>71</v>
      </c>
      <c r="C28" s="75" t="s">
        <v>64</v>
      </c>
      <c r="D28" s="84">
        <v>2</v>
      </c>
      <c r="E28" s="85">
        <v>2</v>
      </c>
      <c r="F28" s="85">
        <v>2</v>
      </c>
      <c r="G28" s="85">
        <v>2</v>
      </c>
      <c r="H28" s="84">
        <v>2</v>
      </c>
      <c r="I28" s="85">
        <v>2</v>
      </c>
      <c r="J28" s="85">
        <v>2</v>
      </c>
      <c r="K28" s="85">
        <v>2</v>
      </c>
      <c r="L28" s="85">
        <v>2</v>
      </c>
      <c r="M28" s="85">
        <v>2</v>
      </c>
      <c r="N28" s="84">
        <v>2</v>
      </c>
      <c r="O28" s="86" t="s">
        <v>199</v>
      </c>
      <c r="P28" s="86" t="s">
        <v>199</v>
      </c>
      <c r="Q28" s="86" t="s">
        <v>199</v>
      </c>
      <c r="R28" s="86" t="s">
        <v>199</v>
      </c>
      <c r="S28" s="86" t="s">
        <v>199</v>
      </c>
      <c r="T28" s="73" t="s">
        <v>190</v>
      </c>
      <c r="U28" s="199" t="s">
        <v>189</v>
      </c>
      <c r="V28" s="199" t="s">
        <v>189</v>
      </c>
      <c r="W28" s="84">
        <v>2</v>
      </c>
      <c r="X28" s="84">
        <v>2</v>
      </c>
      <c r="Y28" s="86" t="s">
        <v>199</v>
      </c>
      <c r="Z28" s="86" t="s">
        <v>199</v>
      </c>
      <c r="AA28" s="86" t="s">
        <v>199</v>
      </c>
      <c r="AB28" s="86" t="s">
        <v>199</v>
      </c>
      <c r="AC28" s="86" t="s">
        <v>199</v>
      </c>
      <c r="AD28" s="85">
        <v>2</v>
      </c>
      <c r="AE28" s="85">
        <v>2</v>
      </c>
      <c r="AF28" s="85">
        <v>2</v>
      </c>
      <c r="AG28" s="85">
        <v>2</v>
      </c>
      <c r="AH28" s="85">
        <v>2</v>
      </c>
      <c r="AI28" s="85">
        <v>2</v>
      </c>
      <c r="AJ28" s="85">
        <v>2</v>
      </c>
      <c r="AK28" s="85">
        <v>2</v>
      </c>
      <c r="AL28" s="85">
        <v>2</v>
      </c>
      <c r="AM28" s="85">
        <v>2</v>
      </c>
      <c r="AN28" s="85">
        <v>2</v>
      </c>
      <c r="AO28" s="85">
        <v>2</v>
      </c>
      <c r="AP28" s="85">
        <v>2</v>
      </c>
      <c r="AQ28" s="85">
        <v>2</v>
      </c>
      <c r="AR28" s="84">
        <v>2</v>
      </c>
      <c r="AS28" s="84">
        <v>2</v>
      </c>
      <c r="AT28" s="84"/>
      <c r="AU28" s="73" t="s">
        <v>190</v>
      </c>
      <c r="AV28" s="199" t="s">
        <v>189</v>
      </c>
      <c r="AW28" s="76">
        <f t="shared" si="0"/>
        <v>22</v>
      </c>
      <c r="AX28" s="123">
        <f t="shared" si="1"/>
        <v>36</v>
      </c>
      <c r="AY28" s="76">
        <f t="shared" si="2"/>
        <v>58</v>
      </c>
      <c r="AZ28" s="134"/>
      <c r="BA28" s="96"/>
    </row>
    <row r="29" spans="1:53">
      <c r="A29" s="223"/>
      <c r="B29" s="223"/>
      <c r="C29" s="78" t="s">
        <v>204</v>
      </c>
      <c r="D29" s="80">
        <v>2</v>
      </c>
      <c r="E29" s="79"/>
      <c r="F29" s="79">
        <v>2</v>
      </c>
      <c r="G29" s="79"/>
      <c r="H29" s="79">
        <v>2</v>
      </c>
      <c r="I29" s="79"/>
      <c r="J29" s="79">
        <v>2</v>
      </c>
      <c r="K29" s="79"/>
      <c r="L29" s="79">
        <v>2</v>
      </c>
      <c r="M29" s="79"/>
      <c r="N29" s="79">
        <v>2</v>
      </c>
      <c r="O29" s="86" t="s">
        <v>199</v>
      </c>
      <c r="P29" s="86" t="s">
        <v>199</v>
      </c>
      <c r="Q29" s="86" t="s">
        <v>199</v>
      </c>
      <c r="R29" s="86" t="s">
        <v>199</v>
      </c>
      <c r="S29" s="86" t="s">
        <v>199</v>
      </c>
      <c r="T29" s="73" t="s">
        <v>190</v>
      </c>
      <c r="U29" s="199"/>
      <c r="V29" s="199"/>
      <c r="W29" s="80"/>
      <c r="X29" s="80">
        <v>1</v>
      </c>
      <c r="Y29" s="86" t="s">
        <v>199</v>
      </c>
      <c r="Z29" s="86" t="s">
        <v>199</v>
      </c>
      <c r="AA29" s="86" t="s">
        <v>199</v>
      </c>
      <c r="AB29" s="86" t="s">
        <v>199</v>
      </c>
      <c r="AC29" s="86" t="s">
        <v>199</v>
      </c>
      <c r="AD29" s="79"/>
      <c r="AE29" s="79">
        <v>2</v>
      </c>
      <c r="AF29" s="79"/>
      <c r="AG29" s="79">
        <v>2</v>
      </c>
      <c r="AH29" s="79"/>
      <c r="AI29" s="79">
        <v>2</v>
      </c>
      <c r="AJ29" s="79"/>
      <c r="AK29" s="79">
        <v>2</v>
      </c>
      <c r="AL29" s="79"/>
      <c r="AM29" s="79">
        <v>2</v>
      </c>
      <c r="AN29" s="79"/>
      <c r="AO29" s="79">
        <v>2</v>
      </c>
      <c r="AP29" s="79"/>
      <c r="AQ29" s="79">
        <v>2</v>
      </c>
      <c r="AR29" s="79"/>
      <c r="AS29" s="79">
        <v>2</v>
      </c>
      <c r="AT29" s="80"/>
      <c r="AU29" s="73" t="s">
        <v>190</v>
      </c>
      <c r="AV29" s="199"/>
      <c r="AW29" s="76">
        <f t="shared" si="0"/>
        <v>12</v>
      </c>
      <c r="AX29" s="123">
        <f t="shared" si="1"/>
        <v>17</v>
      </c>
      <c r="AY29" s="76">
        <f t="shared" si="2"/>
        <v>29</v>
      </c>
      <c r="AZ29" s="134"/>
      <c r="BA29" s="96"/>
    </row>
    <row r="30" spans="1:53" ht="28.5">
      <c r="A30" s="268" t="s">
        <v>93</v>
      </c>
      <c r="B30" s="266" t="s">
        <v>94</v>
      </c>
      <c r="C30" s="68" t="s">
        <v>64</v>
      </c>
      <c r="D30" s="89"/>
      <c r="E30" s="90"/>
      <c r="F30" s="90"/>
      <c r="G30" s="90"/>
      <c r="H30" s="89"/>
      <c r="I30" s="90"/>
      <c r="J30" s="90"/>
      <c r="K30" s="124"/>
      <c r="L30" s="124"/>
      <c r="M30" s="124"/>
      <c r="N30" s="92"/>
      <c r="O30" s="86" t="s">
        <v>199</v>
      </c>
      <c r="P30" s="86" t="s">
        <v>199</v>
      </c>
      <c r="Q30" s="86" t="s">
        <v>199</v>
      </c>
      <c r="R30" s="86" t="s">
        <v>199</v>
      </c>
      <c r="S30" s="86" t="s">
        <v>199</v>
      </c>
      <c r="T30" s="73" t="s">
        <v>190</v>
      </c>
      <c r="U30" s="199" t="s">
        <v>189</v>
      </c>
      <c r="V30" s="199" t="s">
        <v>189</v>
      </c>
      <c r="W30" s="92"/>
      <c r="X30" s="92"/>
      <c r="Y30" s="86" t="s">
        <v>199</v>
      </c>
      <c r="Z30" s="86" t="s">
        <v>199</v>
      </c>
      <c r="AA30" s="86" t="s">
        <v>199</v>
      </c>
      <c r="AB30" s="86" t="s">
        <v>199</v>
      </c>
      <c r="AC30" s="86" t="s">
        <v>199</v>
      </c>
      <c r="AD30" s="124"/>
      <c r="AE30" s="124"/>
      <c r="AF30" s="124"/>
      <c r="AG30" s="90"/>
      <c r="AH30" s="90"/>
      <c r="AI30" s="90"/>
      <c r="AJ30" s="90"/>
      <c r="AK30" s="124"/>
      <c r="AL30" s="90"/>
      <c r="AM30" s="90"/>
      <c r="AN30" s="90"/>
      <c r="AO30" s="90"/>
      <c r="AP30" s="86"/>
      <c r="AQ30" s="86"/>
      <c r="AR30" s="97"/>
      <c r="AS30" s="97"/>
      <c r="AT30" s="97"/>
      <c r="AU30" s="73" t="s">
        <v>190</v>
      </c>
      <c r="AV30" s="199" t="s">
        <v>189</v>
      </c>
      <c r="AW30" s="98"/>
      <c r="AX30" s="98"/>
      <c r="AY30" s="98"/>
      <c r="AZ30" s="98"/>
      <c r="BA30" s="96"/>
    </row>
    <row r="31" spans="1:53" ht="28.5" customHeight="1">
      <c r="A31" s="269"/>
      <c r="B31" s="267"/>
      <c r="C31" s="68" t="s">
        <v>204</v>
      </c>
      <c r="D31" s="89"/>
      <c r="E31" s="90"/>
      <c r="F31" s="90"/>
      <c r="G31" s="90"/>
      <c r="H31" s="89"/>
      <c r="I31" s="90"/>
      <c r="J31" s="90"/>
      <c r="K31" s="124"/>
      <c r="L31" s="124"/>
      <c r="M31" s="124"/>
      <c r="N31" s="92"/>
      <c r="O31" s="86" t="s">
        <v>199</v>
      </c>
      <c r="P31" s="86" t="s">
        <v>199</v>
      </c>
      <c r="Q31" s="86" t="s">
        <v>199</v>
      </c>
      <c r="R31" s="86" t="s">
        <v>199</v>
      </c>
      <c r="S31" s="86" t="s">
        <v>199</v>
      </c>
      <c r="T31" s="73" t="s">
        <v>190</v>
      </c>
      <c r="U31" s="199"/>
      <c r="V31" s="199"/>
      <c r="W31" s="92"/>
      <c r="X31" s="92"/>
      <c r="Y31" s="86" t="s">
        <v>199</v>
      </c>
      <c r="Z31" s="86" t="s">
        <v>199</v>
      </c>
      <c r="AA31" s="86" t="s">
        <v>199</v>
      </c>
      <c r="AB31" s="86" t="s">
        <v>199</v>
      </c>
      <c r="AC31" s="86" t="s">
        <v>199</v>
      </c>
      <c r="AD31" s="124"/>
      <c r="AE31" s="124"/>
      <c r="AF31" s="124"/>
      <c r="AG31" s="90"/>
      <c r="AH31" s="90"/>
      <c r="AI31" s="90"/>
      <c r="AJ31" s="90"/>
      <c r="AK31" s="124"/>
      <c r="AL31" s="90"/>
      <c r="AM31" s="90"/>
      <c r="AN31" s="90"/>
      <c r="AO31" s="90"/>
      <c r="AP31" s="86"/>
      <c r="AQ31" s="86"/>
      <c r="AR31" s="97"/>
      <c r="AS31" s="97"/>
      <c r="AT31" s="97"/>
      <c r="AU31" s="73" t="s">
        <v>190</v>
      </c>
      <c r="AV31" s="199"/>
      <c r="AW31" s="98"/>
      <c r="AX31" s="98"/>
      <c r="AY31" s="98"/>
      <c r="AZ31" s="98"/>
      <c r="BA31" s="96"/>
    </row>
    <row r="32" spans="1:53" ht="33.75" customHeight="1">
      <c r="A32" s="222" t="s">
        <v>152</v>
      </c>
      <c r="B32" s="222" t="s">
        <v>153</v>
      </c>
      <c r="C32" s="75" t="s">
        <v>64</v>
      </c>
      <c r="D32" s="102">
        <v>4</v>
      </c>
      <c r="E32" s="134">
        <v>6</v>
      </c>
      <c r="F32" s="134">
        <v>6</v>
      </c>
      <c r="G32" s="134">
        <v>6</v>
      </c>
      <c r="H32" s="102">
        <v>6</v>
      </c>
      <c r="I32" s="134">
        <v>6</v>
      </c>
      <c r="J32" s="134">
        <v>6</v>
      </c>
      <c r="K32" s="134">
        <v>6</v>
      </c>
      <c r="L32" s="134">
        <v>6</v>
      </c>
      <c r="M32" s="134">
        <v>6</v>
      </c>
      <c r="N32" s="102">
        <v>7</v>
      </c>
      <c r="O32" s="86" t="s">
        <v>199</v>
      </c>
      <c r="P32" s="86" t="s">
        <v>199</v>
      </c>
      <c r="Q32" s="86" t="s">
        <v>199</v>
      </c>
      <c r="R32" s="86" t="s">
        <v>199</v>
      </c>
      <c r="S32" s="86" t="s">
        <v>199</v>
      </c>
      <c r="T32" s="73" t="s">
        <v>190</v>
      </c>
      <c r="U32" s="199" t="s">
        <v>189</v>
      </c>
      <c r="V32" s="199" t="s">
        <v>189</v>
      </c>
      <c r="W32" s="84">
        <v>4</v>
      </c>
      <c r="X32" s="84">
        <v>4</v>
      </c>
      <c r="Y32" s="86" t="s">
        <v>199</v>
      </c>
      <c r="Z32" s="86" t="s">
        <v>199</v>
      </c>
      <c r="AA32" s="86" t="s">
        <v>199</v>
      </c>
      <c r="AB32" s="86" t="s">
        <v>199</v>
      </c>
      <c r="AC32" s="86" t="s">
        <v>199</v>
      </c>
      <c r="AD32" s="85">
        <v>4</v>
      </c>
      <c r="AE32" s="85">
        <v>4</v>
      </c>
      <c r="AF32" s="85">
        <v>4</v>
      </c>
      <c r="AG32" s="85">
        <v>4</v>
      </c>
      <c r="AH32" s="85">
        <v>4</v>
      </c>
      <c r="AI32" s="85">
        <v>4</v>
      </c>
      <c r="AJ32" s="85">
        <v>4</v>
      </c>
      <c r="AK32" s="85">
        <v>4</v>
      </c>
      <c r="AL32" s="85">
        <v>4</v>
      </c>
      <c r="AM32" s="85">
        <v>4</v>
      </c>
      <c r="AN32" s="85">
        <v>4</v>
      </c>
      <c r="AO32" s="85">
        <v>4</v>
      </c>
      <c r="AP32" s="85">
        <v>4</v>
      </c>
      <c r="AQ32" s="85">
        <v>4</v>
      </c>
      <c r="AR32" s="84">
        <v>4</v>
      </c>
      <c r="AS32" s="84">
        <v>4</v>
      </c>
      <c r="AT32" s="84">
        <v>1</v>
      </c>
      <c r="AU32" s="73" t="s">
        <v>190</v>
      </c>
      <c r="AV32" s="199" t="s">
        <v>189</v>
      </c>
      <c r="AW32" s="76">
        <f t="shared" si="0"/>
        <v>65</v>
      </c>
      <c r="AX32" s="123">
        <f t="shared" si="1"/>
        <v>73</v>
      </c>
      <c r="AY32" s="76">
        <f t="shared" si="2"/>
        <v>138</v>
      </c>
      <c r="AZ32" s="134"/>
      <c r="BA32" s="96"/>
    </row>
    <row r="33" spans="1:53">
      <c r="A33" s="223"/>
      <c r="B33" s="223"/>
      <c r="C33" s="78" t="s">
        <v>204</v>
      </c>
      <c r="D33" s="80">
        <v>2</v>
      </c>
      <c r="E33" s="79">
        <v>4</v>
      </c>
      <c r="F33" s="79">
        <v>2</v>
      </c>
      <c r="G33" s="79">
        <v>4</v>
      </c>
      <c r="H33" s="79">
        <v>2</v>
      </c>
      <c r="I33" s="79">
        <v>4</v>
      </c>
      <c r="J33" s="79">
        <v>2</v>
      </c>
      <c r="K33" s="79">
        <v>4</v>
      </c>
      <c r="L33" s="79">
        <v>2</v>
      </c>
      <c r="M33" s="79">
        <v>4</v>
      </c>
      <c r="N33" s="79">
        <v>2</v>
      </c>
      <c r="O33" s="86" t="s">
        <v>199</v>
      </c>
      <c r="P33" s="86" t="s">
        <v>199</v>
      </c>
      <c r="Q33" s="86" t="s">
        <v>199</v>
      </c>
      <c r="R33" s="86" t="s">
        <v>199</v>
      </c>
      <c r="S33" s="86" t="s">
        <v>199</v>
      </c>
      <c r="T33" s="73" t="s">
        <v>190</v>
      </c>
      <c r="U33" s="199"/>
      <c r="V33" s="199"/>
      <c r="W33" s="80">
        <v>2</v>
      </c>
      <c r="X33" s="80">
        <v>1</v>
      </c>
      <c r="Y33" s="86" t="s">
        <v>199</v>
      </c>
      <c r="Z33" s="86" t="s">
        <v>199</v>
      </c>
      <c r="AA33" s="86" t="s">
        <v>199</v>
      </c>
      <c r="AB33" s="86" t="s">
        <v>199</v>
      </c>
      <c r="AC33" s="86" t="s">
        <v>199</v>
      </c>
      <c r="AD33" s="79">
        <v>2</v>
      </c>
      <c r="AE33" s="79">
        <v>2</v>
      </c>
      <c r="AF33" s="79">
        <v>2</v>
      </c>
      <c r="AG33" s="79">
        <v>2</v>
      </c>
      <c r="AH33" s="79">
        <v>2</v>
      </c>
      <c r="AI33" s="79">
        <v>2</v>
      </c>
      <c r="AJ33" s="79">
        <v>2</v>
      </c>
      <c r="AK33" s="79">
        <v>2</v>
      </c>
      <c r="AL33" s="79">
        <v>2</v>
      </c>
      <c r="AM33" s="79">
        <v>2</v>
      </c>
      <c r="AN33" s="79">
        <v>2</v>
      </c>
      <c r="AO33" s="79">
        <v>2</v>
      </c>
      <c r="AP33" s="79">
        <v>2</v>
      </c>
      <c r="AQ33" s="79">
        <v>2</v>
      </c>
      <c r="AR33" s="79">
        <v>4</v>
      </c>
      <c r="AS33" s="79">
        <v>2</v>
      </c>
      <c r="AT33" s="80">
        <v>1</v>
      </c>
      <c r="AU33" s="73" t="s">
        <v>190</v>
      </c>
      <c r="AV33" s="199"/>
      <c r="AW33" s="76">
        <f t="shared" si="0"/>
        <v>32</v>
      </c>
      <c r="AX33" s="123">
        <f t="shared" si="1"/>
        <v>38</v>
      </c>
      <c r="AY33" s="76">
        <f t="shared" si="2"/>
        <v>70</v>
      </c>
      <c r="AZ33" s="134"/>
      <c r="BA33" s="96"/>
    </row>
    <row r="34" spans="1:53" ht="28.5">
      <c r="A34" s="278" t="s">
        <v>97</v>
      </c>
      <c r="B34" s="252" t="s">
        <v>167</v>
      </c>
      <c r="C34" s="68" t="s">
        <v>64</v>
      </c>
      <c r="D34" s="89"/>
      <c r="E34" s="90"/>
      <c r="F34" s="90"/>
      <c r="G34" s="90"/>
      <c r="H34" s="89"/>
      <c r="I34" s="90"/>
      <c r="J34" s="90"/>
      <c r="K34" s="124"/>
      <c r="L34" s="124"/>
      <c r="M34" s="124"/>
      <c r="N34" s="92"/>
      <c r="O34" s="86" t="s">
        <v>199</v>
      </c>
      <c r="P34" s="86" t="s">
        <v>199</v>
      </c>
      <c r="Q34" s="86" t="s">
        <v>199</v>
      </c>
      <c r="R34" s="86" t="s">
        <v>199</v>
      </c>
      <c r="S34" s="86" t="s">
        <v>199</v>
      </c>
      <c r="T34" s="73" t="s">
        <v>190</v>
      </c>
      <c r="U34" s="199" t="s">
        <v>189</v>
      </c>
      <c r="V34" s="199" t="s">
        <v>189</v>
      </c>
      <c r="W34" s="92"/>
      <c r="X34" s="92"/>
      <c r="Y34" s="86" t="s">
        <v>199</v>
      </c>
      <c r="Z34" s="86" t="s">
        <v>199</v>
      </c>
      <c r="AA34" s="86" t="s">
        <v>199</v>
      </c>
      <c r="AB34" s="86" t="s">
        <v>199</v>
      </c>
      <c r="AC34" s="86" t="s">
        <v>199</v>
      </c>
      <c r="AD34" s="124"/>
      <c r="AE34" s="124"/>
      <c r="AF34" s="124"/>
      <c r="AG34" s="90"/>
      <c r="AH34" s="90"/>
      <c r="AI34" s="90"/>
      <c r="AJ34" s="90"/>
      <c r="AK34" s="124"/>
      <c r="AL34" s="90"/>
      <c r="AM34" s="90"/>
      <c r="AN34" s="90"/>
      <c r="AO34" s="90"/>
      <c r="AP34" s="86"/>
      <c r="AQ34" s="86"/>
      <c r="AR34" s="97"/>
      <c r="AS34" s="97"/>
      <c r="AT34" s="97"/>
      <c r="AU34" s="73" t="s">
        <v>190</v>
      </c>
      <c r="AV34" s="199" t="s">
        <v>189</v>
      </c>
      <c r="AW34" s="98"/>
      <c r="AX34" s="98"/>
      <c r="AY34" s="98"/>
      <c r="AZ34" s="98"/>
      <c r="BA34" s="96"/>
    </row>
    <row r="35" spans="1:53">
      <c r="A35" s="278"/>
      <c r="B35" s="252"/>
      <c r="C35" s="68" t="s">
        <v>204</v>
      </c>
      <c r="D35" s="89"/>
      <c r="E35" s="90"/>
      <c r="F35" s="90"/>
      <c r="G35" s="90"/>
      <c r="H35" s="89"/>
      <c r="I35" s="90"/>
      <c r="J35" s="90"/>
      <c r="K35" s="124"/>
      <c r="L35" s="124"/>
      <c r="M35" s="124"/>
      <c r="N35" s="92"/>
      <c r="O35" s="86" t="s">
        <v>199</v>
      </c>
      <c r="P35" s="86" t="s">
        <v>199</v>
      </c>
      <c r="Q35" s="86" t="s">
        <v>199</v>
      </c>
      <c r="R35" s="86" t="s">
        <v>199</v>
      </c>
      <c r="S35" s="86" t="s">
        <v>199</v>
      </c>
      <c r="T35" s="73" t="s">
        <v>190</v>
      </c>
      <c r="U35" s="199"/>
      <c r="V35" s="199"/>
      <c r="W35" s="92"/>
      <c r="X35" s="92"/>
      <c r="Y35" s="86" t="s">
        <v>199</v>
      </c>
      <c r="Z35" s="86" t="s">
        <v>199</v>
      </c>
      <c r="AA35" s="86" t="s">
        <v>199</v>
      </c>
      <c r="AB35" s="86" t="s">
        <v>199</v>
      </c>
      <c r="AC35" s="86" t="s">
        <v>199</v>
      </c>
      <c r="AD35" s="124"/>
      <c r="AE35" s="124"/>
      <c r="AF35" s="124"/>
      <c r="AG35" s="90"/>
      <c r="AH35" s="90"/>
      <c r="AI35" s="90"/>
      <c r="AJ35" s="90"/>
      <c r="AK35" s="124"/>
      <c r="AL35" s="90"/>
      <c r="AM35" s="90"/>
      <c r="AN35" s="90"/>
      <c r="AO35" s="90"/>
      <c r="AP35" s="86"/>
      <c r="AQ35" s="86"/>
      <c r="AR35" s="97"/>
      <c r="AS35" s="97"/>
      <c r="AT35" s="97"/>
      <c r="AU35" s="73" t="s">
        <v>190</v>
      </c>
      <c r="AV35" s="199"/>
      <c r="AW35" s="98"/>
      <c r="AX35" s="98"/>
      <c r="AY35" s="98"/>
      <c r="AZ35" s="98"/>
      <c r="BA35" s="96"/>
    </row>
    <row r="36" spans="1:53" ht="28.5">
      <c r="A36" s="278" t="s">
        <v>98</v>
      </c>
      <c r="B36" s="252" t="s">
        <v>168</v>
      </c>
      <c r="C36" s="68" t="s">
        <v>64</v>
      </c>
      <c r="D36" s="89"/>
      <c r="E36" s="90"/>
      <c r="F36" s="90"/>
      <c r="G36" s="90"/>
      <c r="H36" s="89"/>
      <c r="I36" s="90"/>
      <c r="J36" s="90"/>
      <c r="K36" s="124"/>
      <c r="L36" s="124"/>
      <c r="M36" s="124"/>
      <c r="N36" s="92"/>
      <c r="O36" s="86" t="s">
        <v>199</v>
      </c>
      <c r="P36" s="86" t="s">
        <v>199</v>
      </c>
      <c r="Q36" s="86" t="s">
        <v>199</v>
      </c>
      <c r="R36" s="86" t="s">
        <v>199</v>
      </c>
      <c r="S36" s="86" t="s">
        <v>199</v>
      </c>
      <c r="T36" s="73" t="s">
        <v>190</v>
      </c>
      <c r="U36" s="199" t="s">
        <v>189</v>
      </c>
      <c r="V36" s="199" t="s">
        <v>189</v>
      </c>
      <c r="W36" s="92"/>
      <c r="X36" s="92"/>
      <c r="Y36" s="86" t="s">
        <v>199</v>
      </c>
      <c r="Z36" s="86" t="s">
        <v>199</v>
      </c>
      <c r="AA36" s="86" t="s">
        <v>199</v>
      </c>
      <c r="AB36" s="86" t="s">
        <v>199</v>
      </c>
      <c r="AC36" s="86" t="s">
        <v>199</v>
      </c>
      <c r="AD36" s="124"/>
      <c r="AE36" s="124"/>
      <c r="AF36" s="124"/>
      <c r="AG36" s="90"/>
      <c r="AH36" s="90"/>
      <c r="AI36" s="90"/>
      <c r="AJ36" s="90"/>
      <c r="AK36" s="124"/>
      <c r="AL36" s="90"/>
      <c r="AM36" s="90"/>
      <c r="AN36" s="90"/>
      <c r="AO36" s="90"/>
      <c r="AP36" s="86"/>
      <c r="AQ36" s="86"/>
      <c r="AR36" s="97"/>
      <c r="AS36" s="97"/>
      <c r="AT36" s="97"/>
      <c r="AU36" s="73" t="s">
        <v>190</v>
      </c>
      <c r="AV36" s="199" t="s">
        <v>189</v>
      </c>
      <c r="AW36" s="98"/>
      <c r="AX36" s="98"/>
      <c r="AY36" s="98"/>
      <c r="AZ36" s="98"/>
      <c r="BA36" s="96"/>
    </row>
    <row r="37" spans="1:53">
      <c r="A37" s="278"/>
      <c r="B37" s="252"/>
      <c r="C37" s="68" t="s">
        <v>204</v>
      </c>
      <c r="D37" s="89"/>
      <c r="E37" s="90"/>
      <c r="F37" s="90"/>
      <c r="G37" s="90"/>
      <c r="H37" s="89"/>
      <c r="I37" s="90"/>
      <c r="J37" s="90"/>
      <c r="K37" s="124"/>
      <c r="L37" s="124"/>
      <c r="M37" s="124"/>
      <c r="N37" s="92"/>
      <c r="O37" s="86" t="s">
        <v>199</v>
      </c>
      <c r="P37" s="86" t="s">
        <v>199</v>
      </c>
      <c r="Q37" s="86" t="s">
        <v>199</v>
      </c>
      <c r="R37" s="86" t="s">
        <v>199</v>
      </c>
      <c r="S37" s="86" t="s">
        <v>199</v>
      </c>
      <c r="T37" s="73" t="s">
        <v>190</v>
      </c>
      <c r="U37" s="199"/>
      <c r="V37" s="199"/>
      <c r="W37" s="92"/>
      <c r="X37" s="92"/>
      <c r="Y37" s="86" t="s">
        <v>199</v>
      </c>
      <c r="Z37" s="86" t="s">
        <v>199</v>
      </c>
      <c r="AA37" s="86" t="s">
        <v>199</v>
      </c>
      <c r="AB37" s="86" t="s">
        <v>199</v>
      </c>
      <c r="AC37" s="86" t="s">
        <v>199</v>
      </c>
      <c r="AD37" s="124"/>
      <c r="AE37" s="124"/>
      <c r="AF37" s="124"/>
      <c r="AG37" s="90"/>
      <c r="AH37" s="90"/>
      <c r="AI37" s="90"/>
      <c r="AJ37" s="90"/>
      <c r="AK37" s="124"/>
      <c r="AL37" s="90"/>
      <c r="AM37" s="90"/>
      <c r="AN37" s="90"/>
      <c r="AO37" s="90"/>
      <c r="AP37" s="86"/>
      <c r="AQ37" s="86"/>
      <c r="AR37" s="97"/>
      <c r="AS37" s="97"/>
      <c r="AT37" s="97"/>
      <c r="AU37" s="73" t="s">
        <v>190</v>
      </c>
      <c r="AV37" s="199"/>
      <c r="AW37" s="98"/>
      <c r="AX37" s="98"/>
      <c r="AY37" s="98"/>
      <c r="AZ37" s="98"/>
      <c r="BA37" s="96"/>
    </row>
    <row r="38" spans="1:53" ht="22.5" customHeight="1">
      <c r="A38" s="222" t="s">
        <v>154</v>
      </c>
      <c r="B38" s="222" t="s">
        <v>100</v>
      </c>
      <c r="C38" s="75" t="s">
        <v>64</v>
      </c>
      <c r="D38" s="84">
        <v>4</v>
      </c>
      <c r="E38" s="85">
        <v>4</v>
      </c>
      <c r="F38" s="85">
        <v>4</v>
      </c>
      <c r="G38" s="85">
        <v>4</v>
      </c>
      <c r="H38" s="84">
        <v>4</v>
      </c>
      <c r="I38" s="85">
        <v>4</v>
      </c>
      <c r="J38" s="85">
        <v>4</v>
      </c>
      <c r="K38" s="85">
        <v>4</v>
      </c>
      <c r="L38" s="85">
        <v>4</v>
      </c>
      <c r="M38" s="85">
        <v>4</v>
      </c>
      <c r="N38" s="84">
        <v>4</v>
      </c>
      <c r="O38" s="86" t="s">
        <v>199</v>
      </c>
      <c r="P38" s="86" t="s">
        <v>199</v>
      </c>
      <c r="Q38" s="86" t="s">
        <v>199</v>
      </c>
      <c r="R38" s="86" t="s">
        <v>199</v>
      </c>
      <c r="S38" s="86" t="s">
        <v>199</v>
      </c>
      <c r="T38" s="143" t="s">
        <v>148</v>
      </c>
      <c r="U38" s="199" t="s">
        <v>189</v>
      </c>
      <c r="V38" s="199" t="s">
        <v>189</v>
      </c>
      <c r="W38" s="84"/>
      <c r="X38" s="84"/>
      <c r="Y38" s="86" t="s">
        <v>199</v>
      </c>
      <c r="Z38" s="86" t="s">
        <v>199</v>
      </c>
      <c r="AA38" s="86" t="s">
        <v>199</v>
      </c>
      <c r="AB38" s="86" t="s">
        <v>199</v>
      </c>
      <c r="AC38" s="86" t="s">
        <v>199</v>
      </c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4"/>
      <c r="AS38" s="84"/>
      <c r="AT38" s="84"/>
      <c r="AU38" s="73" t="s">
        <v>190</v>
      </c>
      <c r="AV38" s="199" t="s">
        <v>189</v>
      </c>
      <c r="AW38" s="76">
        <f t="shared" si="0"/>
        <v>44</v>
      </c>
      <c r="AX38" s="123">
        <f t="shared" si="1"/>
        <v>0</v>
      </c>
      <c r="AY38" s="76">
        <f t="shared" si="2"/>
        <v>44</v>
      </c>
      <c r="AZ38" s="133"/>
      <c r="BA38" s="96"/>
    </row>
    <row r="39" spans="1:53">
      <c r="A39" s="223"/>
      <c r="B39" s="223"/>
      <c r="C39" s="78" t="s">
        <v>204</v>
      </c>
      <c r="D39" s="80">
        <v>2</v>
      </c>
      <c r="E39" s="79">
        <v>2</v>
      </c>
      <c r="F39" s="79">
        <v>2</v>
      </c>
      <c r="G39" s="79">
        <v>2</v>
      </c>
      <c r="H39" s="79">
        <v>2</v>
      </c>
      <c r="I39" s="79">
        <v>2</v>
      </c>
      <c r="J39" s="79">
        <v>2</v>
      </c>
      <c r="K39" s="79">
        <v>2</v>
      </c>
      <c r="L39" s="79">
        <v>2</v>
      </c>
      <c r="M39" s="79">
        <v>2</v>
      </c>
      <c r="N39" s="79">
        <v>2</v>
      </c>
      <c r="O39" s="86" t="s">
        <v>199</v>
      </c>
      <c r="P39" s="86" t="s">
        <v>199</v>
      </c>
      <c r="Q39" s="86" t="s">
        <v>199</v>
      </c>
      <c r="R39" s="86" t="s">
        <v>199</v>
      </c>
      <c r="S39" s="86" t="s">
        <v>199</v>
      </c>
      <c r="T39" s="125" t="s">
        <v>190</v>
      </c>
      <c r="U39" s="199"/>
      <c r="V39" s="199"/>
      <c r="W39" s="84"/>
      <c r="X39" s="84"/>
      <c r="Y39" s="86" t="s">
        <v>199</v>
      </c>
      <c r="Z39" s="86" t="s">
        <v>199</v>
      </c>
      <c r="AA39" s="86" t="s">
        <v>199</v>
      </c>
      <c r="AB39" s="86" t="s">
        <v>199</v>
      </c>
      <c r="AC39" s="86" t="s">
        <v>199</v>
      </c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4"/>
      <c r="AS39" s="84"/>
      <c r="AT39" s="84"/>
      <c r="AU39" s="73" t="s">
        <v>190</v>
      </c>
      <c r="AV39" s="199"/>
      <c r="AW39" s="76">
        <f t="shared" si="0"/>
        <v>22</v>
      </c>
      <c r="AX39" s="123">
        <f t="shared" si="1"/>
        <v>0</v>
      </c>
      <c r="AY39" s="76">
        <f t="shared" si="2"/>
        <v>22</v>
      </c>
      <c r="AZ39" s="134"/>
      <c r="BA39" s="96"/>
    </row>
    <row r="40" spans="1:53" ht="34.5" customHeight="1">
      <c r="A40" s="279" t="s">
        <v>155</v>
      </c>
      <c r="B40" s="279" t="s">
        <v>102</v>
      </c>
      <c r="C40" s="75" t="s">
        <v>64</v>
      </c>
      <c r="D40" s="84">
        <v>6</v>
      </c>
      <c r="E40" s="85">
        <v>4</v>
      </c>
      <c r="F40" s="85">
        <v>4</v>
      </c>
      <c r="G40" s="85">
        <v>4</v>
      </c>
      <c r="H40" s="84">
        <v>4</v>
      </c>
      <c r="I40" s="85">
        <v>4</v>
      </c>
      <c r="J40" s="85">
        <v>4</v>
      </c>
      <c r="K40" s="85">
        <v>4</v>
      </c>
      <c r="L40" s="85">
        <v>4</v>
      </c>
      <c r="M40" s="85">
        <v>4</v>
      </c>
      <c r="N40" s="84">
        <v>2</v>
      </c>
      <c r="O40" s="86" t="s">
        <v>199</v>
      </c>
      <c r="P40" s="86" t="s">
        <v>199</v>
      </c>
      <c r="Q40" s="86" t="s">
        <v>199</v>
      </c>
      <c r="R40" s="86" t="s">
        <v>199</v>
      </c>
      <c r="S40" s="86" t="s">
        <v>199</v>
      </c>
      <c r="T40" s="143" t="s">
        <v>148</v>
      </c>
      <c r="U40" s="199" t="s">
        <v>189</v>
      </c>
      <c r="V40" s="199" t="s">
        <v>189</v>
      </c>
      <c r="W40" s="84"/>
      <c r="X40" s="84"/>
      <c r="Y40" s="86" t="s">
        <v>199</v>
      </c>
      <c r="Z40" s="86" t="s">
        <v>199</v>
      </c>
      <c r="AA40" s="86" t="s">
        <v>199</v>
      </c>
      <c r="AB40" s="86" t="s">
        <v>199</v>
      </c>
      <c r="AC40" s="86" t="s">
        <v>199</v>
      </c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4"/>
      <c r="AS40" s="84"/>
      <c r="AT40" s="84"/>
      <c r="AU40" s="73" t="s">
        <v>190</v>
      </c>
      <c r="AV40" s="199" t="s">
        <v>189</v>
      </c>
      <c r="AW40" s="76">
        <f t="shared" si="0"/>
        <v>44</v>
      </c>
      <c r="AX40" s="123">
        <f t="shared" si="1"/>
        <v>0</v>
      </c>
      <c r="AY40" s="76">
        <f t="shared" si="2"/>
        <v>44</v>
      </c>
      <c r="AZ40" s="134"/>
      <c r="BA40" s="96"/>
    </row>
    <row r="41" spans="1:53">
      <c r="A41" s="279"/>
      <c r="B41" s="279"/>
      <c r="C41" s="78" t="s">
        <v>204</v>
      </c>
      <c r="D41" s="80">
        <v>2</v>
      </c>
      <c r="E41" s="79">
        <v>2</v>
      </c>
      <c r="F41" s="79">
        <v>2</v>
      </c>
      <c r="G41" s="79">
        <v>2</v>
      </c>
      <c r="H41" s="79">
        <v>2</v>
      </c>
      <c r="I41" s="79">
        <v>2</v>
      </c>
      <c r="J41" s="79">
        <v>2</v>
      </c>
      <c r="K41" s="79">
        <v>2</v>
      </c>
      <c r="L41" s="79">
        <v>2</v>
      </c>
      <c r="M41" s="79">
        <v>2</v>
      </c>
      <c r="N41" s="79">
        <v>2</v>
      </c>
      <c r="O41" s="86" t="s">
        <v>199</v>
      </c>
      <c r="P41" s="86" t="s">
        <v>199</v>
      </c>
      <c r="Q41" s="86" t="s">
        <v>199</v>
      </c>
      <c r="R41" s="86" t="s">
        <v>199</v>
      </c>
      <c r="S41" s="86" t="s">
        <v>199</v>
      </c>
      <c r="T41" s="125" t="s">
        <v>190</v>
      </c>
      <c r="U41" s="199"/>
      <c r="V41" s="199"/>
      <c r="W41" s="84"/>
      <c r="X41" s="84"/>
      <c r="Y41" s="86" t="s">
        <v>199</v>
      </c>
      <c r="Z41" s="86" t="s">
        <v>199</v>
      </c>
      <c r="AA41" s="86" t="s">
        <v>199</v>
      </c>
      <c r="AB41" s="86" t="s">
        <v>199</v>
      </c>
      <c r="AC41" s="86" t="s">
        <v>199</v>
      </c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4"/>
      <c r="AS41" s="84"/>
      <c r="AT41" s="84"/>
      <c r="AU41" s="73" t="s">
        <v>190</v>
      </c>
      <c r="AV41" s="199"/>
      <c r="AW41" s="76">
        <f t="shared" si="0"/>
        <v>22</v>
      </c>
      <c r="AX41" s="123">
        <f t="shared" si="1"/>
        <v>0</v>
      </c>
      <c r="AY41" s="76">
        <f t="shared" si="2"/>
        <v>22</v>
      </c>
      <c r="AZ41" s="134"/>
      <c r="BA41" s="96"/>
    </row>
    <row r="42" spans="1:53" ht="30">
      <c r="A42" s="279" t="s">
        <v>156</v>
      </c>
      <c r="B42" s="279" t="s">
        <v>157</v>
      </c>
      <c r="C42" s="75" t="s">
        <v>64</v>
      </c>
      <c r="D42" s="84"/>
      <c r="E42" s="85"/>
      <c r="F42" s="85"/>
      <c r="G42" s="85"/>
      <c r="H42" s="84"/>
      <c r="I42" s="85"/>
      <c r="J42" s="85"/>
      <c r="K42" s="85"/>
      <c r="L42" s="85"/>
      <c r="M42" s="85"/>
      <c r="N42" s="84"/>
      <c r="O42" s="86" t="s">
        <v>199</v>
      </c>
      <c r="P42" s="86" t="s">
        <v>199</v>
      </c>
      <c r="Q42" s="86" t="s">
        <v>199</v>
      </c>
      <c r="R42" s="86" t="s">
        <v>199</v>
      </c>
      <c r="S42" s="86" t="s">
        <v>199</v>
      </c>
      <c r="T42" s="125" t="s">
        <v>190</v>
      </c>
      <c r="U42" s="199" t="s">
        <v>189</v>
      </c>
      <c r="V42" s="199" t="s">
        <v>189</v>
      </c>
      <c r="W42" s="84"/>
      <c r="X42" s="84"/>
      <c r="Y42" s="86" t="s">
        <v>199</v>
      </c>
      <c r="Z42" s="86" t="s">
        <v>199</v>
      </c>
      <c r="AA42" s="86" t="s">
        <v>199</v>
      </c>
      <c r="AB42" s="86" t="s">
        <v>199</v>
      </c>
      <c r="AC42" s="86" t="s">
        <v>199</v>
      </c>
      <c r="AD42" s="85">
        <v>2</v>
      </c>
      <c r="AE42" s="85">
        <v>2</v>
      </c>
      <c r="AF42" s="85">
        <v>2</v>
      </c>
      <c r="AG42" s="85">
        <v>2</v>
      </c>
      <c r="AH42" s="85">
        <v>2</v>
      </c>
      <c r="AI42" s="85">
        <v>2</v>
      </c>
      <c r="AJ42" s="85">
        <v>2</v>
      </c>
      <c r="AK42" s="85">
        <v>2</v>
      </c>
      <c r="AL42" s="85">
        <v>2</v>
      </c>
      <c r="AM42" s="85">
        <v>2</v>
      </c>
      <c r="AN42" s="85">
        <v>2</v>
      </c>
      <c r="AO42" s="85">
        <v>2</v>
      </c>
      <c r="AP42" s="85">
        <v>2</v>
      </c>
      <c r="AQ42" s="85">
        <v>2</v>
      </c>
      <c r="AR42" s="84">
        <v>2</v>
      </c>
      <c r="AS42" s="84">
        <v>2</v>
      </c>
      <c r="AT42" s="84"/>
      <c r="AU42" s="73" t="s">
        <v>190</v>
      </c>
      <c r="AV42" s="199" t="s">
        <v>189</v>
      </c>
      <c r="AW42" s="76">
        <f t="shared" si="0"/>
        <v>0</v>
      </c>
      <c r="AX42" s="123">
        <f t="shared" si="1"/>
        <v>32</v>
      </c>
      <c r="AY42" s="76">
        <f t="shared" si="2"/>
        <v>32</v>
      </c>
      <c r="AZ42" s="134"/>
      <c r="BA42" s="96"/>
    </row>
    <row r="43" spans="1:53">
      <c r="A43" s="279"/>
      <c r="B43" s="279"/>
      <c r="C43" s="78" t="s">
        <v>204</v>
      </c>
      <c r="D43" s="136"/>
      <c r="E43" s="135"/>
      <c r="F43" s="135"/>
      <c r="G43" s="135"/>
      <c r="H43" s="136"/>
      <c r="I43" s="135"/>
      <c r="J43" s="135"/>
      <c r="K43" s="135"/>
      <c r="L43" s="135"/>
      <c r="M43" s="135"/>
      <c r="N43" s="136"/>
      <c r="O43" s="86" t="s">
        <v>199</v>
      </c>
      <c r="P43" s="86" t="s">
        <v>199</v>
      </c>
      <c r="Q43" s="86" t="s">
        <v>199</v>
      </c>
      <c r="R43" s="86" t="s">
        <v>199</v>
      </c>
      <c r="S43" s="86" t="s">
        <v>199</v>
      </c>
      <c r="T43" s="125" t="s">
        <v>190</v>
      </c>
      <c r="U43" s="199"/>
      <c r="V43" s="199"/>
      <c r="W43" s="80"/>
      <c r="X43" s="80"/>
      <c r="Y43" s="86" t="s">
        <v>199</v>
      </c>
      <c r="Z43" s="86" t="s">
        <v>199</v>
      </c>
      <c r="AA43" s="86" t="s">
        <v>199</v>
      </c>
      <c r="AB43" s="86" t="s">
        <v>199</v>
      </c>
      <c r="AC43" s="86" t="s">
        <v>199</v>
      </c>
      <c r="AD43" s="79"/>
      <c r="AE43" s="79">
        <v>2</v>
      </c>
      <c r="AF43" s="79"/>
      <c r="AG43" s="79">
        <v>2</v>
      </c>
      <c r="AH43" s="79"/>
      <c r="AI43" s="79">
        <v>2</v>
      </c>
      <c r="AJ43" s="79"/>
      <c r="AK43" s="79">
        <v>2</v>
      </c>
      <c r="AL43" s="79"/>
      <c r="AM43" s="79">
        <v>2</v>
      </c>
      <c r="AN43" s="79"/>
      <c r="AO43" s="79">
        <v>2</v>
      </c>
      <c r="AP43" s="79"/>
      <c r="AQ43" s="79">
        <v>2</v>
      </c>
      <c r="AR43" s="79"/>
      <c r="AS43" s="80">
        <v>2</v>
      </c>
      <c r="AT43" s="80"/>
      <c r="AU43" s="73" t="s">
        <v>190</v>
      </c>
      <c r="AV43" s="199"/>
      <c r="AW43" s="76">
        <f t="shared" si="0"/>
        <v>0</v>
      </c>
      <c r="AX43" s="123">
        <f t="shared" si="1"/>
        <v>16</v>
      </c>
      <c r="AY43" s="76">
        <f t="shared" si="2"/>
        <v>16</v>
      </c>
      <c r="AZ43" s="134"/>
      <c r="BA43" s="96"/>
    </row>
    <row r="44" spans="1:53" ht="30">
      <c r="A44" s="279" t="s">
        <v>158</v>
      </c>
      <c r="B44" s="279" t="s">
        <v>159</v>
      </c>
      <c r="C44" s="75" t="s">
        <v>64</v>
      </c>
      <c r="D44" s="84">
        <v>4</v>
      </c>
      <c r="E44" s="85">
        <v>4</v>
      </c>
      <c r="F44" s="85">
        <v>4</v>
      </c>
      <c r="G44" s="85">
        <v>4</v>
      </c>
      <c r="H44" s="84">
        <v>4</v>
      </c>
      <c r="I44" s="85">
        <v>4</v>
      </c>
      <c r="J44" s="85">
        <v>4</v>
      </c>
      <c r="K44" s="85">
        <v>4</v>
      </c>
      <c r="L44" s="85">
        <v>4</v>
      </c>
      <c r="M44" s="85">
        <v>4</v>
      </c>
      <c r="N44" s="84">
        <v>4</v>
      </c>
      <c r="O44" s="86" t="s">
        <v>199</v>
      </c>
      <c r="P44" s="86" t="s">
        <v>199</v>
      </c>
      <c r="Q44" s="86" t="s">
        <v>199</v>
      </c>
      <c r="R44" s="86" t="s">
        <v>199</v>
      </c>
      <c r="S44" s="86" t="s">
        <v>199</v>
      </c>
      <c r="T44" s="125" t="s">
        <v>190</v>
      </c>
      <c r="U44" s="199" t="s">
        <v>189</v>
      </c>
      <c r="V44" s="199" t="s">
        <v>189</v>
      </c>
      <c r="W44" s="84">
        <v>6</v>
      </c>
      <c r="X44" s="84">
        <v>4</v>
      </c>
      <c r="Y44" s="86" t="s">
        <v>199</v>
      </c>
      <c r="Z44" s="86" t="s">
        <v>199</v>
      </c>
      <c r="AA44" s="86" t="s">
        <v>199</v>
      </c>
      <c r="AB44" s="86" t="s">
        <v>199</v>
      </c>
      <c r="AC44" s="86" t="s">
        <v>199</v>
      </c>
      <c r="AD44" s="85">
        <v>4</v>
      </c>
      <c r="AE44" s="85">
        <v>4</v>
      </c>
      <c r="AF44" s="85">
        <v>4</v>
      </c>
      <c r="AG44" s="85">
        <v>4</v>
      </c>
      <c r="AH44" s="85">
        <v>4</v>
      </c>
      <c r="AI44" s="85">
        <v>4</v>
      </c>
      <c r="AJ44" s="85">
        <v>4</v>
      </c>
      <c r="AK44" s="85">
        <v>4</v>
      </c>
      <c r="AL44" s="85">
        <v>4</v>
      </c>
      <c r="AM44" s="85">
        <v>4</v>
      </c>
      <c r="AN44" s="85">
        <v>4</v>
      </c>
      <c r="AO44" s="85">
        <v>4</v>
      </c>
      <c r="AP44" s="85">
        <v>4</v>
      </c>
      <c r="AQ44" s="85">
        <v>4</v>
      </c>
      <c r="AR44" s="84">
        <v>4</v>
      </c>
      <c r="AS44" s="84">
        <v>4</v>
      </c>
      <c r="AT44" s="84"/>
      <c r="AU44" s="143" t="s">
        <v>148</v>
      </c>
      <c r="AV44" s="199" t="s">
        <v>189</v>
      </c>
      <c r="AW44" s="76">
        <f t="shared" si="0"/>
        <v>44</v>
      </c>
      <c r="AX44" s="123">
        <f t="shared" si="1"/>
        <v>74</v>
      </c>
      <c r="AY44" s="76">
        <f t="shared" si="2"/>
        <v>118</v>
      </c>
      <c r="AZ44" s="132"/>
      <c r="BA44" s="96"/>
    </row>
    <row r="45" spans="1:53" ht="19.5" customHeight="1">
      <c r="A45" s="279"/>
      <c r="B45" s="279"/>
      <c r="C45" s="78" t="s">
        <v>204</v>
      </c>
      <c r="D45" s="80">
        <v>2</v>
      </c>
      <c r="E45" s="79">
        <v>2</v>
      </c>
      <c r="F45" s="79">
        <v>2</v>
      </c>
      <c r="G45" s="79">
        <v>2</v>
      </c>
      <c r="H45" s="79">
        <v>2</v>
      </c>
      <c r="I45" s="79">
        <v>2</v>
      </c>
      <c r="J45" s="79">
        <v>2</v>
      </c>
      <c r="K45" s="79">
        <v>2</v>
      </c>
      <c r="L45" s="79">
        <v>2</v>
      </c>
      <c r="M45" s="79">
        <v>2</v>
      </c>
      <c r="N45" s="79">
        <v>2</v>
      </c>
      <c r="O45" s="86" t="s">
        <v>199</v>
      </c>
      <c r="P45" s="86" t="s">
        <v>199</v>
      </c>
      <c r="Q45" s="86" t="s">
        <v>199</v>
      </c>
      <c r="R45" s="86" t="s">
        <v>199</v>
      </c>
      <c r="S45" s="86" t="s">
        <v>199</v>
      </c>
      <c r="T45" s="125" t="s">
        <v>190</v>
      </c>
      <c r="U45" s="199"/>
      <c r="V45" s="199"/>
      <c r="W45" s="80">
        <v>2</v>
      </c>
      <c r="X45" s="80">
        <v>1</v>
      </c>
      <c r="Y45" s="86" t="s">
        <v>199</v>
      </c>
      <c r="Z45" s="86" t="s">
        <v>199</v>
      </c>
      <c r="AA45" s="86" t="s">
        <v>199</v>
      </c>
      <c r="AB45" s="86" t="s">
        <v>199</v>
      </c>
      <c r="AC45" s="86" t="s">
        <v>199</v>
      </c>
      <c r="AD45" s="79">
        <v>2</v>
      </c>
      <c r="AE45" s="79">
        <v>2</v>
      </c>
      <c r="AF45" s="79">
        <v>2</v>
      </c>
      <c r="AG45" s="79">
        <v>2</v>
      </c>
      <c r="AH45" s="79">
        <v>2</v>
      </c>
      <c r="AI45" s="79">
        <v>2</v>
      </c>
      <c r="AJ45" s="79">
        <v>2</v>
      </c>
      <c r="AK45" s="79">
        <v>2</v>
      </c>
      <c r="AL45" s="79">
        <v>2</v>
      </c>
      <c r="AM45" s="79">
        <v>2</v>
      </c>
      <c r="AN45" s="79">
        <v>2</v>
      </c>
      <c r="AO45" s="79">
        <v>2</v>
      </c>
      <c r="AP45" s="79">
        <v>2</v>
      </c>
      <c r="AQ45" s="79">
        <v>2</v>
      </c>
      <c r="AR45" s="79">
        <v>4</v>
      </c>
      <c r="AS45" s="79">
        <v>2</v>
      </c>
      <c r="AT45" s="80"/>
      <c r="AU45" s="98" t="s">
        <v>190</v>
      </c>
      <c r="AV45" s="199"/>
      <c r="AW45" s="76">
        <f t="shared" si="0"/>
        <v>22</v>
      </c>
      <c r="AX45" s="123">
        <f t="shared" si="1"/>
        <v>37</v>
      </c>
      <c r="AY45" s="76">
        <f t="shared" si="2"/>
        <v>59</v>
      </c>
      <c r="AZ45" s="134"/>
      <c r="BA45" s="96"/>
    </row>
    <row r="46" spans="1:53" ht="46.5" customHeight="1">
      <c r="A46" s="279" t="s">
        <v>160</v>
      </c>
      <c r="B46" s="222" t="s">
        <v>161</v>
      </c>
      <c r="C46" s="75" t="s">
        <v>64</v>
      </c>
      <c r="D46" s="84"/>
      <c r="E46" s="85"/>
      <c r="F46" s="85"/>
      <c r="G46" s="85"/>
      <c r="H46" s="84"/>
      <c r="I46" s="85"/>
      <c r="J46" s="85"/>
      <c r="K46" s="85"/>
      <c r="L46" s="85"/>
      <c r="M46" s="85"/>
      <c r="N46" s="84"/>
      <c r="O46" s="86" t="s">
        <v>199</v>
      </c>
      <c r="P46" s="86" t="s">
        <v>199</v>
      </c>
      <c r="Q46" s="86" t="s">
        <v>199</v>
      </c>
      <c r="R46" s="86" t="s">
        <v>199</v>
      </c>
      <c r="S46" s="86" t="s">
        <v>199</v>
      </c>
      <c r="T46" s="125" t="s">
        <v>190</v>
      </c>
      <c r="U46" s="199" t="s">
        <v>189</v>
      </c>
      <c r="V46" s="199" t="s">
        <v>189</v>
      </c>
      <c r="W46" s="84">
        <v>2</v>
      </c>
      <c r="X46" s="84">
        <v>2</v>
      </c>
      <c r="Y46" s="86" t="s">
        <v>199</v>
      </c>
      <c r="Z46" s="86" t="s">
        <v>199</v>
      </c>
      <c r="AA46" s="86" t="s">
        <v>199</v>
      </c>
      <c r="AB46" s="86" t="s">
        <v>199</v>
      </c>
      <c r="AC46" s="86" t="s">
        <v>199</v>
      </c>
      <c r="AD46" s="85">
        <v>2</v>
      </c>
      <c r="AE46" s="85">
        <v>2</v>
      </c>
      <c r="AF46" s="85">
        <v>2</v>
      </c>
      <c r="AG46" s="85">
        <v>2</v>
      </c>
      <c r="AH46" s="85">
        <v>2</v>
      </c>
      <c r="AI46" s="85">
        <v>2</v>
      </c>
      <c r="AJ46" s="85">
        <v>2</v>
      </c>
      <c r="AK46" s="85">
        <v>2</v>
      </c>
      <c r="AL46" s="85">
        <v>2</v>
      </c>
      <c r="AM46" s="85">
        <v>2</v>
      </c>
      <c r="AN46" s="85">
        <v>2</v>
      </c>
      <c r="AO46" s="85">
        <v>2</v>
      </c>
      <c r="AP46" s="85">
        <v>2</v>
      </c>
      <c r="AQ46" s="85">
        <v>2</v>
      </c>
      <c r="AR46" s="84">
        <v>2</v>
      </c>
      <c r="AS46" s="84">
        <v>2</v>
      </c>
      <c r="AT46" s="84"/>
      <c r="AU46" s="98" t="s">
        <v>190</v>
      </c>
      <c r="AV46" s="199" t="s">
        <v>189</v>
      </c>
      <c r="AW46" s="76">
        <f t="shared" si="0"/>
        <v>0</v>
      </c>
      <c r="AX46" s="123">
        <f t="shared" si="1"/>
        <v>36</v>
      </c>
      <c r="AY46" s="76">
        <f t="shared" si="2"/>
        <v>36</v>
      </c>
      <c r="AZ46" s="134"/>
      <c r="BA46" s="96"/>
    </row>
    <row r="47" spans="1:53">
      <c r="A47" s="279"/>
      <c r="B47" s="223"/>
      <c r="C47" s="78" t="s">
        <v>204</v>
      </c>
      <c r="D47" s="136"/>
      <c r="E47" s="135"/>
      <c r="F47" s="135"/>
      <c r="G47" s="135"/>
      <c r="H47" s="136"/>
      <c r="I47" s="135"/>
      <c r="J47" s="135"/>
      <c r="K47" s="135"/>
      <c r="L47" s="135"/>
      <c r="M47" s="135"/>
      <c r="N47" s="136"/>
      <c r="O47" s="86" t="s">
        <v>199</v>
      </c>
      <c r="P47" s="86" t="s">
        <v>199</v>
      </c>
      <c r="Q47" s="86" t="s">
        <v>199</v>
      </c>
      <c r="R47" s="86" t="s">
        <v>199</v>
      </c>
      <c r="S47" s="86" t="s">
        <v>199</v>
      </c>
      <c r="T47" s="125" t="s">
        <v>190</v>
      </c>
      <c r="U47" s="199"/>
      <c r="V47" s="199"/>
      <c r="W47" s="80"/>
      <c r="X47" s="80"/>
      <c r="Y47" s="86" t="s">
        <v>199</v>
      </c>
      <c r="Z47" s="86" t="s">
        <v>199</v>
      </c>
      <c r="AA47" s="86" t="s">
        <v>199</v>
      </c>
      <c r="AB47" s="86" t="s">
        <v>199</v>
      </c>
      <c r="AC47" s="86" t="s">
        <v>199</v>
      </c>
      <c r="AD47" s="79">
        <v>2</v>
      </c>
      <c r="AE47" s="79"/>
      <c r="AF47" s="79">
        <v>2</v>
      </c>
      <c r="AG47" s="79"/>
      <c r="AH47" s="79">
        <v>2</v>
      </c>
      <c r="AI47" s="79"/>
      <c r="AJ47" s="79">
        <v>2</v>
      </c>
      <c r="AK47" s="79"/>
      <c r="AL47" s="79">
        <v>2</v>
      </c>
      <c r="AM47" s="79"/>
      <c r="AN47" s="79">
        <v>2</v>
      </c>
      <c r="AO47" s="79"/>
      <c r="AP47" s="79">
        <v>2</v>
      </c>
      <c r="AQ47" s="79"/>
      <c r="AR47" s="79">
        <v>2</v>
      </c>
      <c r="AS47" s="79">
        <v>2</v>
      </c>
      <c r="AT47" s="80">
        <v>2</v>
      </c>
      <c r="AU47" s="98" t="s">
        <v>190</v>
      </c>
      <c r="AV47" s="199"/>
      <c r="AW47" s="76">
        <f t="shared" si="0"/>
        <v>0</v>
      </c>
      <c r="AX47" s="123">
        <f t="shared" si="1"/>
        <v>20</v>
      </c>
      <c r="AY47" s="76">
        <f t="shared" si="2"/>
        <v>20</v>
      </c>
      <c r="AZ47" s="134"/>
      <c r="BA47" s="96"/>
    </row>
    <row r="48" spans="1:53" ht="22.5" customHeight="1">
      <c r="A48" s="279" t="s">
        <v>162</v>
      </c>
      <c r="B48" s="222" t="s">
        <v>163</v>
      </c>
      <c r="C48" s="75" t="s">
        <v>64</v>
      </c>
      <c r="D48" s="84">
        <v>2</v>
      </c>
      <c r="E48" s="85">
        <v>2</v>
      </c>
      <c r="F48" s="85">
        <v>2</v>
      </c>
      <c r="G48" s="85">
        <v>2</v>
      </c>
      <c r="H48" s="84">
        <v>2</v>
      </c>
      <c r="I48" s="85">
        <v>2</v>
      </c>
      <c r="J48" s="85">
        <v>2</v>
      </c>
      <c r="K48" s="85">
        <v>2</v>
      </c>
      <c r="L48" s="85">
        <v>2</v>
      </c>
      <c r="M48" s="85">
        <v>2</v>
      </c>
      <c r="N48" s="84">
        <v>2</v>
      </c>
      <c r="O48" s="86" t="s">
        <v>199</v>
      </c>
      <c r="P48" s="86" t="s">
        <v>199</v>
      </c>
      <c r="Q48" s="86" t="s">
        <v>199</v>
      </c>
      <c r="R48" s="86" t="s">
        <v>199</v>
      </c>
      <c r="S48" s="86" t="s">
        <v>199</v>
      </c>
      <c r="T48" s="125" t="s">
        <v>190</v>
      </c>
      <c r="U48" s="199" t="s">
        <v>189</v>
      </c>
      <c r="V48" s="199" t="s">
        <v>189</v>
      </c>
      <c r="W48" s="84">
        <v>4</v>
      </c>
      <c r="X48" s="84">
        <v>6</v>
      </c>
      <c r="Y48" s="86" t="s">
        <v>199</v>
      </c>
      <c r="Z48" s="86" t="s">
        <v>199</v>
      </c>
      <c r="AA48" s="86" t="s">
        <v>199</v>
      </c>
      <c r="AB48" s="86" t="s">
        <v>199</v>
      </c>
      <c r="AC48" s="86" t="s">
        <v>199</v>
      </c>
      <c r="AD48" s="85">
        <v>2</v>
      </c>
      <c r="AE48" s="85">
        <v>2</v>
      </c>
      <c r="AF48" s="85">
        <v>2</v>
      </c>
      <c r="AG48" s="85">
        <v>2</v>
      </c>
      <c r="AH48" s="85">
        <v>2</v>
      </c>
      <c r="AI48" s="85">
        <v>2</v>
      </c>
      <c r="AJ48" s="85">
        <v>2</v>
      </c>
      <c r="AK48" s="85">
        <v>2</v>
      </c>
      <c r="AL48" s="85">
        <v>2</v>
      </c>
      <c r="AM48" s="85">
        <v>2</v>
      </c>
      <c r="AN48" s="85">
        <v>2</v>
      </c>
      <c r="AO48" s="85">
        <v>2</v>
      </c>
      <c r="AP48" s="85">
        <v>2</v>
      </c>
      <c r="AQ48" s="85">
        <v>2</v>
      </c>
      <c r="AR48" s="84">
        <v>2</v>
      </c>
      <c r="AS48" s="84">
        <v>2</v>
      </c>
      <c r="AT48" s="84">
        <v>4</v>
      </c>
      <c r="AU48" s="98" t="s">
        <v>190</v>
      </c>
      <c r="AV48" s="199" t="s">
        <v>189</v>
      </c>
      <c r="AW48" s="76">
        <f t="shared" si="0"/>
        <v>22</v>
      </c>
      <c r="AX48" s="123">
        <f t="shared" si="1"/>
        <v>46</v>
      </c>
      <c r="AY48" s="76">
        <f t="shared" si="2"/>
        <v>68</v>
      </c>
      <c r="AZ48" s="134"/>
      <c r="BA48" s="96"/>
    </row>
    <row r="49" spans="1:53">
      <c r="A49" s="279"/>
      <c r="B49" s="223"/>
      <c r="C49" s="78" t="s">
        <v>204</v>
      </c>
      <c r="D49" s="80">
        <v>2</v>
      </c>
      <c r="E49" s="79"/>
      <c r="F49" s="79">
        <v>2</v>
      </c>
      <c r="G49" s="79"/>
      <c r="H49" s="79">
        <v>2</v>
      </c>
      <c r="I49" s="79"/>
      <c r="J49" s="79">
        <v>2</v>
      </c>
      <c r="K49" s="79"/>
      <c r="L49" s="79">
        <v>2</v>
      </c>
      <c r="M49" s="79"/>
      <c r="N49" s="79">
        <v>2</v>
      </c>
      <c r="O49" s="86" t="s">
        <v>199</v>
      </c>
      <c r="P49" s="86" t="s">
        <v>199</v>
      </c>
      <c r="Q49" s="86" t="s">
        <v>199</v>
      </c>
      <c r="R49" s="86" t="s">
        <v>199</v>
      </c>
      <c r="S49" s="86" t="s">
        <v>199</v>
      </c>
      <c r="T49" s="125" t="s">
        <v>190</v>
      </c>
      <c r="U49" s="199"/>
      <c r="V49" s="199"/>
      <c r="W49" s="80"/>
      <c r="X49" s="80"/>
      <c r="Y49" s="86" t="s">
        <v>199</v>
      </c>
      <c r="Z49" s="86" t="s">
        <v>199</v>
      </c>
      <c r="AA49" s="86" t="s">
        <v>199</v>
      </c>
      <c r="AB49" s="86" t="s">
        <v>199</v>
      </c>
      <c r="AC49" s="86" t="s">
        <v>199</v>
      </c>
      <c r="AD49" s="79">
        <v>2</v>
      </c>
      <c r="AE49" s="79">
        <v>2</v>
      </c>
      <c r="AF49" s="79">
        <v>2</v>
      </c>
      <c r="AG49" s="79">
        <v>2</v>
      </c>
      <c r="AH49" s="79">
        <v>2</v>
      </c>
      <c r="AI49" s="79">
        <v>2</v>
      </c>
      <c r="AJ49" s="79">
        <v>2</v>
      </c>
      <c r="AK49" s="79">
        <v>2</v>
      </c>
      <c r="AL49" s="79">
        <v>2</v>
      </c>
      <c r="AM49" s="79">
        <v>2</v>
      </c>
      <c r="AN49" s="79">
        <v>2</v>
      </c>
      <c r="AO49" s="79">
        <v>2</v>
      </c>
      <c r="AP49" s="79"/>
      <c r="AQ49" s="79"/>
      <c r="AR49" s="80"/>
      <c r="AS49" s="80"/>
      <c r="AT49" s="80"/>
      <c r="AU49" s="98" t="s">
        <v>190</v>
      </c>
      <c r="AV49" s="199"/>
      <c r="AW49" s="76">
        <f t="shared" si="0"/>
        <v>12</v>
      </c>
      <c r="AX49" s="123">
        <f t="shared" si="1"/>
        <v>24</v>
      </c>
      <c r="AY49" s="76">
        <f t="shared" si="2"/>
        <v>36</v>
      </c>
      <c r="AZ49" s="134"/>
      <c r="BA49" s="96"/>
    </row>
    <row r="50" spans="1:53" ht="28.5">
      <c r="A50" s="268" t="s">
        <v>111</v>
      </c>
      <c r="B50" s="266" t="s">
        <v>112</v>
      </c>
      <c r="C50" s="68" t="s">
        <v>64</v>
      </c>
      <c r="D50" s="89"/>
      <c r="E50" s="90"/>
      <c r="F50" s="90"/>
      <c r="G50" s="90"/>
      <c r="H50" s="89"/>
      <c r="I50" s="90"/>
      <c r="J50" s="90"/>
      <c r="K50" s="124"/>
      <c r="L50" s="124"/>
      <c r="M50" s="124"/>
      <c r="N50" s="92"/>
      <c r="O50" s="86" t="s">
        <v>199</v>
      </c>
      <c r="P50" s="86" t="s">
        <v>199</v>
      </c>
      <c r="Q50" s="86" t="s">
        <v>199</v>
      </c>
      <c r="R50" s="86" t="s">
        <v>199</v>
      </c>
      <c r="S50" s="86" t="s">
        <v>199</v>
      </c>
      <c r="T50" s="125" t="s">
        <v>190</v>
      </c>
      <c r="U50" s="199" t="s">
        <v>189</v>
      </c>
      <c r="V50" s="199" t="s">
        <v>189</v>
      </c>
      <c r="W50" s="93"/>
      <c r="X50" s="93"/>
      <c r="Y50" s="86" t="s">
        <v>199</v>
      </c>
      <c r="Z50" s="86" t="s">
        <v>199</v>
      </c>
      <c r="AA50" s="86" t="s">
        <v>199</v>
      </c>
      <c r="AB50" s="86" t="s">
        <v>199</v>
      </c>
      <c r="AC50" s="86" t="s">
        <v>199</v>
      </c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3"/>
      <c r="AS50" s="93"/>
      <c r="AT50" s="93"/>
      <c r="AU50" s="98" t="s">
        <v>190</v>
      </c>
      <c r="AV50" s="199" t="s">
        <v>189</v>
      </c>
      <c r="AW50" s="98"/>
      <c r="AX50" s="98"/>
      <c r="AY50" s="98"/>
      <c r="AZ50" s="98"/>
      <c r="BA50" s="96"/>
    </row>
    <row r="51" spans="1:53">
      <c r="A51" s="269"/>
      <c r="B51" s="267"/>
      <c r="C51" s="68" t="s">
        <v>204</v>
      </c>
      <c r="D51" s="89"/>
      <c r="E51" s="90"/>
      <c r="F51" s="90"/>
      <c r="G51" s="90"/>
      <c r="H51" s="89"/>
      <c r="I51" s="90"/>
      <c r="J51" s="90"/>
      <c r="K51" s="124"/>
      <c r="L51" s="124"/>
      <c r="M51" s="124"/>
      <c r="N51" s="92"/>
      <c r="O51" s="86" t="s">
        <v>199</v>
      </c>
      <c r="P51" s="86" t="s">
        <v>199</v>
      </c>
      <c r="Q51" s="86" t="s">
        <v>199</v>
      </c>
      <c r="R51" s="86" t="s">
        <v>199</v>
      </c>
      <c r="S51" s="86" t="s">
        <v>199</v>
      </c>
      <c r="T51" s="125" t="s">
        <v>190</v>
      </c>
      <c r="U51" s="199"/>
      <c r="V51" s="199"/>
      <c r="W51" s="92"/>
      <c r="X51" s="92"/>
      <c r="Y51" s="86" t="s">
        <v>199</v>
      </c>
      <c r="Z51" s="86" t="s">
        <v>199</v>
      </c>
      <c r="AA51" s="86" t="s">
        <v>199</v>
      </c>
      <c r="AB51" s="86" t="s">
        <v>199</v>
      </c>
      <c r="AC51" s="86" t="s">
        <v>199</v>
      </c>
      <c r="AD51" s="124"/>
      <c r="AE51" s="124"/>
      <c r="AF51" s="124"/>
      <c r="AG51" s="90"/>
      <c r="AH51" s="90"/>
      <c r="AI51" s="90"/>
      <c r="AJ51" s="90"/>
      <c r="AK51" s="124"/>
      <c r="AL51" s="90"/>
      <c r="AM51" s="90"/>
      <c r="AN51" s="90"/>
      <c r="AO51" s="90"/>
      <c r="AP51" s="90"/>
      <c r="AQ51" s="90"/>
      <c r="AR51" s="89"/>
      <c r="AS51" s="89"/>
      <c r="AT51" s="89"/>
      <c r="AU51" s="98" t="s">
        <v>190</v>
      </c>
      <c r="AV51" s="199"/>
      <c r="AW51" s="98"/>
      <c r="AX51" s="98"/>
      <c r="AY51" s="98"/>
      <c r="AZ51" s="98"/>
      <c r="BA51" s="96"/>
    </row>
    <row r="52" spans="1:53" ht="160.5" customHeight="1">
      <c r="A52" s="268" t="s">
        <v>164</v>
      </c>
      <c r="B52" s="266" t="s">
        <v>113</v>
      </c>
      <c r="C52" s="68" t="s">
        <v>64</v>
      </c>
      <c r="D52" s="89"/>
      <c r="E52" s="90"/>
      <c r="F52" s="90"/>
      <c r="G52" s="90"/>
      <c r="H52" s="89"/>
      <c r="I52" s="90"/>
      <c r="J52" s="90"/>
      <c r="K52" s="124"/>
      <c r="L52" s="124"/>
      <c r="M52" s="124"/>
      <c r="N52" s="92"/>
      <c r="O52" s="86" t="s">
        <v>199</v>
      </c>
      <c r="P52" s="86" t="s">
        <v>199</v>
      </c>
      <c r="Q52" s="86" t="s">
        <v>199</v>
      </c>
      <c r="R52" s="86" t="s">
        <v>199</v>
      </c>
      <c r="S52" s="86" t="s">
        <v>199</v>
      </c>
      <c r="T52" s="125" t="s">
        <v>190</v>
      </c>
      <c r="U52" s="199" t="s">
        <v>189</v>
      </c>
      <c r="V52" s="199" t="s">
        <v>189</v>
      </c>
      <c r="W52" s="92"/>
      <c r="X52" s="92"/>
      <c r="Y52" s="86" t="s">
        <v>199</v>
      </c>
      <c r="Z52" s="86" t="s">
        <v>199</v>
      </c>
      <c r="AA52" s="86" t="s">
        <v>199</v>
      </c>
      <c r="AB52" s="86" t="s">
        <v>199</v>
      </c>
      <c r="AC52" s="86" t="s">
        <v>199</v>
      </c>
      <c r="AD52" s="124"/>
      <c r="AE52" s="124"/>
      <c r="AF52" s="124"/>
      <c r="AG52" s="90"/>
      <c r="AH52" s="90"/>
      <c r="AI52" s="90"/>
      <c r="AJ52" s="90"/>
      <c r="AK52" s="124"/>
      <c r="AL52" s="90"/>
      <c r="AM52" s="90"/>
      <c r="AN52" s="90"/>
      <c r="AO52" s="90"/>
      <c r="AP52" s="90"/>
      <c r="AQ52" s="90"/>
      <c r="AR52" s="89"/>
      <c r="AS52" s="89"/>
      <c r="AT52" s="89"/>
      <c r="AU52" s="98" t="s">
        <v>190</v>
      </c>
      <c r="AV52" s="199" t="s">
        <v>189</v>
      </c>
      <c r="AW52" s="98"/>
      <c r="AX52" s="98"/>
      <c r="AY52" s="98"/>
      <c r="AZ52" s="98"/>
      <c r="BA52" s="96"/>
    </row>
    <row r="53" spans="1:53">
      <c r="A53" s="269"/>
      <c r="B53" s="267"/>
      <c r="C53" s="68" t="s">
        <v>204</v>
      </c>
      <c r="D53" s="89"/>
      <c r="E53" s="90"/>
      <c r="F53" s="90"/>
      <c r="G53" s="90"/>
      <c r="H53" s="89"/>
      <c r="I53" s="90"/>
      <c r="J53" s="90"/>
      <c r="K53" s="124"/>
      <c r="L53" s="124"/>
      <c r="M53" s="124"/>
      <c r="N53" s="92"/>
      <c r="O53" s="86" t="s">
        <v>199</v>
      </c>
      <c r="P53" s="86" t="s">
        <v>199</v>
      </c>
      <c r="Q53" s="86" t="s">
        <v>199</v>
      </c>
      <c r="R53" s="86" t="s">
        <v>199</v>
      </c>
      <c r="S53" s="86" t="s">
        <v>199</v>
      </c>
      <c r="T53" s="125" t="s">
        <v>190</v>
      </c>
      <c r="U53" s="199"/>
      <c r="V53" s="199"/>
      <c r="W53" s="92"/>
      <c r="X53" s="92"/>
      <c r="Y53" s="86" t="s">
        <v>199</v>
      </c>
      <c r="Z53" s="86" t="s">
        <v>199</v>
      </c>
      <c r="AA53" s="86" t="s">
        <v>199</v>
      </c>
      <c r="AB53" s="86" t="s">
        <v>199</v>
      </c>
      <c r="AC53" s="86" t="s">
        <v>199</v>
      </c>
      <c r="AD53" s="124"/>
      <c r="AE53" s="124"/>
      <c r="AF53" s="124"/>
      <c r="AG53" s="90"/>
      <c r="AH53" s="90"/>
      <c r="AI53" s="90"/>
      <c r="AJ53" s="90"/>
      <c r="AK53" s="124"/>
      <c r="AL53" s="90"/>
      <c r="AM53" s="90"/>
      <c r="AN53" s="90"/>
      <c r="AO53" s="90"/>
      <c r="AP53" s="90"/>
      <c r="AQ53" s="90"/>
      <c r="AR53" s="89"/>
      <c r="AS53" s="89"/>
      <c r="AT53" s="89"/>
      <c r="AU53" s="98" t="s">
        <v>190</v>
      </c>
      <c r="AV53" s="199"/>
      <c r="AW53" s="98"/>
      <c r="AX53" s="98"/>
      <c r="AY53" s="98"/>
      <c r="AZ53" s="98"/>
      <c r="BA53" s="96"/>
    </row>
    <row r="54" spans="1:53" ht="93" customHeight="1">
      <c r="A54" s="270" t="s">
        <v>114</v>
      </c>
      <c r="B54" s="271" t="s">
        <v>115</v>
      </c>
      <c r="C54" s="75" t="s">
        <v>64</v>
      </c>
      <c r="D54" s="84">
        <v>4</v>
      </c>
      <c r="E54" s="85">
        <v>4</v>
      </c>
      <c r="F54" s="85">
        <v>4</v>
      </c>
      <c r="G54" s="85">
        <v>4</v>
      </c>
      <c r="H54" s="84">
        <v>4</v>
      </c>
      <c r="I54" s="85">
        <v>4</v>
      </c>
      <c r="J54" s="85">
        <v>4</v>
      </c>
      <c r="K54" s="85">
        <v>4</v>
      </c>
      <c r="L54" s="85">
        <v>4</v>
      </c>
      <c r="M54" s="85">
        <v>4</v>
      </c>
      <c r="N54" s="84">
        <v>4</v>
      </c>
      <c r="O54" s="86" t="s">
        <v>199</v>
      </c>
      <c r="P54" s="86" t="s">
        <v>199</v>
      </c>
      <c r="Q54" s="86" t="s">
        <v>199</v>
      </c>
      <c r="R54" s="86" t="s">
        <v>199</v>
      </c>
      <c r="S54" s="86" t="s">
        <v>199</v>
      </c>
      <c r="T54" s="125" t="s">
        <v>190</v>
      </c>
      <c r="U54" s="199" t="s">
        <v>189</v>
      </c>
      <c r="V54" s="199" t="s">
        <v>189</v>
      </c>
      <c r="W54" s="84">
        <v>4</v>
      </c>
      <c r="X54" s="84">
        <v>4</v>
      </c>
      <c r="Y54" s="86" t="s">
        <v>199</v>
      </c>
      <c r="Z54" s="86" t="s">
        <v>199</v>
      </c>
      <c r="AA54" s="86" t="s">
        <v>199</v>
      </c>
      <c r="AB54" s="86" t="s">
        <v>199</v>
      </c>
      <c r="AC54" s="86" t="s">
        <v>199</v>
      </c>
      <c r="AD54" s="85">
        <v>6</v>
      </c>
      <c r="AE54" s="85">
        <v>6</v>
      </c>
      <c r="AF54" s="85">
        <v>6</v>
      </c>
      <c r="AG54" s="85">
        <v>6</v>
      </c>
      <c r="AH54" s="85">
        <v>6</v>
      </c>
      <c r="AI54" s="85">
        <v>6</v>
      </c>
      <c r="AJ54" s="85">
        <v>6</v>
      </c>
      <c r="AK54" s="85">
        <v>6</v>
      </c>
      <c r="AL54" s="85">
        <v>6</v>
      </c>
      <c r="AM54" s="85">
        <v>6</v>
      </c>
      <c r="AN54" s="85">
        <v>6</v>
      </c>
      <c r="AO54" s="85">
        <v>6</v>
      </c>
      <c r="AP54" s="85">
        <v>6</v>
      </c>
      <c r="AQ54" s="85">
        <v>6</v>
      </c>
      <c r="AR54" s="84">
        <v>4</v>
      </c>
      <c r="AS54" s="84">
        <v>6</v>
      </c>
      <c r="AT54" s="84">
        <v>2</v>
      </c>
      <c r="AU54" s="143" t="s">
        <v>148</v>
      </c>
      <c r="AV54" s="199" t="s">
        <v>189</v>
      </c>
      <c r="AW54" s="76">
        <f t="shared" si="0"/>
        <v>44</v>
      </c>
      <c r="AX54" s="123">
        <f t="shared" si="1"/>
        <v>104</v>
      </c>
      <c r="AY54" s="76">
        <f t="shared" si="2"/>
        <v>148</v>
      </c>
      <c r="AZ54" s="134"/>
      <c r="BA54" s="96"/>
    </row>
    <row r="55" spans="1:53">
      <c r="A55" s="270"/>
      <c r="B55" s="272"/>
      <c r="C55" s="78" t="s">
        <v>204</v>
      </c>
      <c r="D55" s="80">
        <v>2</v>
      </c>
      <c r="E55" s="79">
        <v>2</v>
      </c>
      <c r="F55" s="79">
        <v>2</v>
      </c>
      <c r="G55" s="79">
        <v>2</v>
      </c>
      <c r="H55" s="79">
        <v>2</v>
      </c>
      <c r="I55" s="79">
        <v>2</v>
      </c>
      <c r="J55" s="79">
        <v>2</v>
      </c>
      <c r="K55" s="79">
        <v>2</v>
      </c>
      <c r="L55" s="79">
        <v>2</v>
      </c>
      <c r="M55" s="79">
        <v>2</v>
      </c>
      <c r="N55" s="79">
        <v>2</v>
      </c>
      <c r="O55" s="86" t="s">
        <v>199</v>
      </c>
      <c r="P55" s="86" t="s">
        <v>199</v>
      </c>
      <c r="Q55" s="86" t="s">
        <v>199</v>
      </c>
      <c r="R55" s="86" t="s">
        <v>199</v>
      </c>
      <c r="S55" s="86" t="s">
        <v>199</v>
      </c>
      <c r="T55" s="125" t="s">
        <v>190</v>
      </c>
      <c r="U55" s="199"/>
      <c r="V55" s="199"/>
      <c r="W55" s="80"/>
      <c r="X55" s="80">
        <v>1</v>
      </c>
      <c r="Y55" s="86" t="s">
        <v>199</v>
      </c>
      <c r="Z55" s="86" t="s">
        <v>199</v>
      </c>
      <c r="AA55" s="86" t="s">
        <v>199</v>
      </c>
      <c r="AB55" s="86" t="s">
        <v>199</v>
      </c>
      <c r="AC55" s="86" t="s">
        <v>199</v>
      </c>
      <c r="AD55" s="79"/>
      <c r="AE55" s="79">
        <v>4</v>
      </c>
      <c r="AF55" s="79">
        <v>4</v>
      </c>
      <c r="AG55" s="79">
        <v>4</v>
      </c>
      <c r="AH55" s="79">
        <v>4</v>
      </c>
      <c r="AI55" s="79">
        <v>4</v>
      </c>
      <c r="AJ55" s="79">
        <v>4</v>
      </c>
      <c r="AK55" s="79">
        <v>4</v>
      </c>
      <c r="AL55" s="79">
        <v>4</v>
      </c>
      <c r="AM55" s="79">
        <v>4</v>
      </c>
      <c r="AN55" s="79">
        <v>4</v>
      </c>
      <c r="AO55" s="79">
        <v>4</v>
      </c>
      <c r="AP55" s="79">
        <v>6</v>
      </c>
      <c r="AQ55" s="79">
        <v>6</v>
      </c>
      <c r="AR55" s="79">
        <v>4</v>
      </c>
      <c r="AS55" s="79">
        <v>4</v>
      </c>
      <c r="AT55" s="80">
        <v>3</v>
      </c>
      <c r="AU55" s="98" t="s">
        <v>190</v>
      </c>
      <c r="AV55" s="199"/>
      <c r="AW55" s="76">
        <f t="shared" si="0"/>
        <v>22</v>
      </c>
      <c r="AX55" s="123">
        <f t="shared" si="1"/>
        <v>68</v>
      </c>
      <c r="AY55" s="76">
        <f t="shared" si="2"/>
        <v>90</v>
      </c>
      <c r="AZ55" s="134"/>
      <c r="BA55" s="96"/>
    </row>
    <row r="56" spans="1:53" ht="28.5">
      <c r="A56" s="280" t="s">
        <v>116</v>
      </c>
      <c r="B56" s="265" t="s">
        <v>117</v>
      </c>
      <c r="C56" s="68" t="s">
        <v>64</v>
      </c>
      <c r="D56" s="97"/>
      <c r="E56" s="86"/>
      <c r="F56" s="86"/>
      <c r="G56" s="86"/>
      <c r="H56" s="97"/>
      <c r="I56" s="86"/>
      <c r="J56" s="86"/>
      <c r="K56" s="130"/>
      <c r="L56" s="130"/>
      <c r="M56" s="130"/>
      <c r="N56" s="101"/>
      <c r="O56" s="86" t="s">
        <v>199</v>
      </c>
      <c r="P56" s="86" t="s">
        <v>199</v>
      </c>
      <c r="Q56" s="86" t="s">
        <v>199</v>
      </c>
      <c r="R56" s="86" t="s">
        <v>199</v>
      </c>
      <c r="S56" s="86" t="s">
        <v>199</v>
      </c>
      <c r="T56" s="125" t="s">
        <v>190</v>
      </c>
      <c r="U56" s="199" t="s">
        <v>189</v>
      </c>
      <c r="V56" s="199" t="s">
        <v>189</v>
      </c>
      <c r="W56" s="101"/>
      <c r="X56" s="101"/>
      <c r="Y56" s="86" t="s">
        <v>199</v>
      </c>
      <c r="Z56" s="86" t="s">
        <v>199</v>
      </c>
      <c r="AA56" s="86" t="s">
        <v>199</v>
      </c>
      <c r="AB56" s="86" t="s">
        <v>199</v>
      </c>
      <c r="AC56" s="86" t="s">
        <v>199</v>
      </c>
      <c r="AD56" s="130"/>
      <c r="AE56" s="130"/>
      <c r="AF56" s="130"/>
      <c r="AG56" s="86"/>
      <c r="AH56" s="86"/>
      <c r="AI56" s="86"/>
      <c r="AJ56" s="86"/>
      <c r="AK56" s="130"/>
      <c r="AL56" s="86"/>
      <c r="AM56" s="86"/>
      <c r="AN56" s="86"/>
      <c r="AO56" s="86"/>
      <c r="AP56" s="86"/>
      <c r="AQ56" s="86"/>
      <c r="AR56" s="97"/>
      <c r="AS56" s="97"/>
      <c r="AT56" s="97"/>
      <c r="AU56" s="98" t="s">
        <v>190</v>
      </c>
      <c r="AV56" s="199" t="s">
        <v>189</v>
      </c>
      <c r="AW56" s="98"/>
      <c r="AX56" s="98"/>
      <c r="AY56" s="98"/>
      <c r="AZ56" s="98"/>
      <c r="BA56" s="96"/>
    </row>
    <row r="57" spans="1:53">
      <c r="A57" s="280"/>
      <c r="B57" s="265"/>
      <c r="C57" s="68" t="s">
        <v>204</v>
      </c>
      <c r="D57" s="97"/>
      <c r="E57" s="86"/>
      <c r="F57" s="86"/>
      <c r="G57" s="86"/>
      <c r="H57" s="97"/>
      <c r="I57" s="86"/>
      <c r="J57" s="86"/>
      <c r="K57" s="130"/>
      <c r="L57" s="130"/>
      <c r="M57" s="130"/>
      <c r="N57" s="101"/>
      <c r="O57" s="86" t="s">
        <v>199</v>
      </c>
      <c r="P57" s="86" t="s">
        <v>199</v>
      </c>
      <c r="Q57" s="86" t="s">
        <v>199</v>
      </c>
      <c r="R57" s="86" t="s">
        <v>199</v>
      </c>
      <c r="S57" s="86" t="s">
        <v>199</v>
      </c>
      <c r="T57" s="125" t="s">
        <v>190</v>
      </c>
      <c r="U57" s="199"/>
      <c r="V57" s="199"/>
      <c r="W57" s="101"/>
      <c r="X57" s="101"/>
      <c r="Y57" s="86" t="s">
        <v>199</v>
      </c>
      <c r="Z57" s="86" t="s">
        <v>199</v>
      </c>
      <c r="AA57" s="86" t="s">
        <v>199</v>
      </c>
      <c r="AB57" s="86" t="s">
        <v>199</v>
      </c>
      <c r="AC57" s="86" t="s">
        <v>199</v>
      </c>
      <c r="AD57" s="130"/>
      <c r="AE57" s="130"/>
      <c r="AF57" s="130"/>
      <c r="AG57" s="86"/>
      <c r="AH57" s="86"/>
      <c r="AI57" s="86"/>
      <c r="AJ57" s="86"/>
      <c r="AK57" s="130"/>
      <c r="AL57" s="86"/>
      <c r="AM57" s="86"/>
      <c r="AN57" s="86"/>
      <c r="AO57" s="86"/>
      <c r="AP57" s="86"/>
      <c r="AQ57" s="86"/>
      <c r="AR57" s="97"/>
      <c r="AS57" s="97"/>
      <c r="AT57" s="97"/>
      <c r="AU57" s="98" t="s">
        <v>190</v>
      </c>
      <c r="AV57" s="199"/>
      <c r="AW57" s="98"/>
      <c r="AX57" s="98"/>
      <c r="AY57" s="98"/>
      <c r="AZ57" s="98"/>
      <c r="BA57" s="96"/>
    </row>
    <row r="58" spans="1:53" ht="30">
      <c r="A58" s="222" t="s">
        <v>118</v>
      </c>
      <c r="B58" s="222" t="s">
        <v>119</v>
      </c>
      <c r="C58" s="75" t="s">
        <v>64</v>
      </c>
      <c r="D58" s="162">
        <v>10</v>
      </c>
      <c r="E58" s="161">
        <v>10</v>
      </c>
      <c r="F58" s="161">
        <v>10</v>
      </c>
      <c r="G58" s="161">
        <v>10</v>
      </c>
      <c r="H58" s="162">
        <v>10</v>
      </c>
      <c r="I58" s="161">
        <v>8</v>
      </c>
      <c r="J58" s="161">
        <v>8</v>
      </c>
      <c r="K58" s="161">
        <v>8</v>
      </c>
      <c r="L58" s="161">
        <v>8</v>
      </c>
      <c r="M58" s="161">
        <v>8</v>
      </c>
      <c r="N58" s="162">
        <v>10</v>
      </c>
      <c r="O58" s="86" t="s">
        <v>199</v>
      </c>
      <c r="P58" s="86" t="s">
        <v>199</v>
      </c>
      <c r="Q58" s="86" t="s">
        <v>199</v>
      </c>
      <c r="R58" s="86" t="s">
        <v>199</v>
      </c>
      <c r="S58" s="86" t="s">
        <v>199</v>
      </c>
      <c r="T58" s="143" t="s">
        <v>148</v>
      </c>
      <c r="U58" s="199" t="s">
        <v>189</v>
      </c>
      <c r="V58" s="199" t="s">
        <v>189</v>
      </c>
      <c r="W58" s="84">
        <v>4</v>
      </c>
      <c r="X58" s="84">
        <v>4</v>
      </c>
      <c r="Y58" s="86" t="s">
        <v>199</v>
      </c>
      <c r="Z58" s="86" t="s">
        <v>199</v>
      </c>
      <c r="AA58" s="86" t="s">
        <v>199</v>
      </c>
      <c r="AB58" s="86" t="s">
        <v>199</v>
      </c>
      <c r="AC58" s="86" t="s">
        <v>199</v>
      </c>
      <c r="AD58" s="85">
        <v>6</v>
      </c>
      <c r="AE58" s="85">
        <v>6</v>
      </c>
      <c r="AF58" s="85">
        <v>6</v>
      </c>
      <c r="AG58" s="85">
        <v>6</v>
      </c>
      <c r="AH58" s="85">
        <v>6</v>
      </c>
      <c r="AI58" s="85">
        <v>6</v>
      </c>
      <c r="AJ58" s="85">
        <v>6</v>
      </c>
      <c r="AK58" s="85">
        <v>6</v>
      </c>
      <c r="AL58" s="85">
        <v>6</v>
      </c>
      <c r="AM58" s="85">
        <v>6</v>
      </c>
      <c r="AN58" s="85">
        <v>6</v>
      </c>
      <c r="AO58" s="85">
        <v>6</v>
      </c>
      <c r="AP58" s="85">
        <v>6</v>
      </c>
      <c r="AQ58" s="85">
        <v>6</v>
      </c>
      <c r="AR58" s="84">
        <v>6</v>
      </c>
      <c r="AS58" s="84">
        <v>6</v>
      </c>
      <c r="AT58" s="84">
        <v>6</v>
      </c>
      <c r="AU58" s="98" t="s">
        <v>190</v>
      </c>
      <c r="AV58" s="199" t="s">
        <v>189</v>
      </c>
      <c r="AW58" s="76">
        <f t="shared" si="0"/>
        <v>100</v>
      </c>
      <c r="AX58" s="123">
        <f t="shared" si="1"/>
        <v>110</v>
      </c>
      <c r="AY58" s="76">
        <f t="shared" si="2"/>
        <v>210</v>
      </c>
      <c r="AZ58" s="134"/>
      <c r="BA58" s="96"/>
    </row>
    <row r="59" spans="1:53">
      <c r="A59" s="223"/>
      <c r="B59" s="223"/>
      <c r="C59" s="78" t="s">
        <v>204</v>
      </c>
      <c r="D59" s="107">
        <v>4</v>
      </c>
      <c r="E59" s="108">
        <v>4</v>
      </c>
      <c r="F59" s="108">
        <v>4</v>
      </c>
      <c r="G59" s="108">
        <v>4</v>
      </c>
      <c r="H59" s="108">
        <v>4</v>
      </c>
      <c r="I59" s="108">
        <v>4</v>
      </c>
      <c r="J59" s="108">
        <v>4</v>
      </c>
      <c r="K59" s="108">
        <v>4</v>
      </c>
      <c r="L59" s="108">
        <v>4</v>
      </c>
      <c r="M59" s="108">
        <v>4</v>
      </c>
      <c r="N59" s="108">
        <v>4</v>
      </c>
      <c r="O59" s="86" t="s">
        <v>199</v>
      </c>
      <c r="P59" s="86" t="s">
        <v>199</v>
      </c>
      <c r="Q59" s="86" t="s">
        <v>199</v>
      </c>
      <c r="R59" s="86" t="s">
        <v>199</v>
      </c>
      <c r="S59" s="86" t="s">
        <v>199</v>
      </c>
      <c r="T59" s="125" t="s">
        <v>190</v>
      </c>
      <c r="U59" s="199"/>
      <c r="V59" s="199"/>
      <c r="W59" s="138">
        <v>4</v>
      </c>
      <c r="X59" s="138">
        <v>4</v>
      </c>
      <c r="Y59" s="86" t="s">
        <v>199</v>
      </c>
      <c r="Z59" s="86" t="s">
        <v>199</v>
      </c>
      <c r="AA59" s="86" t="s">
        <v>199</v>
      </c>
      <c r="AB59" s="86" t="s">
        <v>199</v>
      </c>
      <c r="AC59" s="86" t="s">
        <v>199</v>
      </c>
      <c r="AD59" s="110"/>
      <c r="AE59" s="110"/>
      <c r="AF59" s="110"/>
      <c r="AG59" s="110"/>
      <c r="AH59" s="110">
        <v>4</v>
      </c>
      <c r="AI59" s="110">
        <v>4</v>
      </c>
      <c r="AJ59" s="110">
        <v>4</v>
      </c>
      <c r="AK59" s="110">
        <v>4</v>
      </c>
      <c r="AL59" s="110">
        <v>4</v>
      </c>
      <c r="AM59" s="110">
        <v>4</v>
      </c>
      <c r="AN59" s="110">
        <v>4</v>
      </c>
      <c r="AO59" s="110">
        <v>4</v>
      </c>
      <c r="AP59" s="110">
        <v>4</v>
      </c>
      <c r="AQ59" s="110">
        <v>4</v>
      </c>
      <c r="AR59" s="110">
        <v>4</v>
      </c>
      <c r="AS59" s="110">
        <v>4</v>
      </c>
      <c r="AT59" s="138">
        <v>3</v>
      </c>
      <c r="AU59" s="98" t="s">
        <v>190</v>
      </c>
      <c r="AV59" s="199"/>
      <c r="AW59" s="76">
        <f t="shared" si="0"/>
        <v>44</v>
      </c>
      <c r="AX59" s="123">
        <f t="shared" si="1"/>
        <v>59</v>
      </c>
      <c r="AY59" s="76">
        <f t="shared" si="2"/>
        <v>103</v>
      </c>
      <c r="AZ59" s="134"/>
      <c r="BA59" s="96"/>
    </row>
    <row r="60" spans="1:53" ht="45">
      <c r="A60" s="126" t="s">
        <v>169</v>
      </c>
      <c r="B60" s="126" t="s">
        <v>170</v>
      </c>
      <c r="C60" s="75" t="s">
        <v>64</v>
      </c>
      <c r="D60" s="140"/>
      <c r="E60" s="139"/>
      <c r="F60" s="139"/>
      <c r="G60" s="139"/>
      <c r="H60" s="140"/>
      <c r="I60" s="139"/>
      <c r="J60" s="139"/>
      <c r="K60" s="139"/>
      <c r="L60" s="139"/>
      <c r="M60" s="139"/>
      <c r="N60" s="140"/>
      <c r="O60" s="159">
        <v>36</v>
      </c>
      <c r="P60" s="159">
        <v>36</v>
      </c>
      <c r="Q60" s="159">
        <v>36</v>
      </c>
      <c r="R60" s="159">
        <v>36</v>
      </c>
      <c r="S60" s="159">
        <v>36</v>
      </c>
      <c r="T60" s="158"/>
      <c r="U60" s="199" t="s">
        <v>189</v>
      </c>
      <c r="V60" s="199" t="s">
        <v>189</v>
      </c>
      <c r="W60" s="142"/>
      <c r="X60" s="142"/>
      <c r="Y60" s="86" t="s">
        <v>199</v>
      </c>
      <c r="Z60" s="86" t="s">
        <v>199</v>
      </c>
      <c r="AA60" s="86" t="s">
        <v>199</v>
      </c>
      <c r="AB60" s="86" t="s">
        <v>199</v>
      </c>
      <c r="AC60" s="86" t="s">
        <v>199</v>
      </c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2"/>
      <c r="AS60" s="142"/>
      <c r="AT60" s="142"/>
      <c r="AU60" s="98" t="s">
        <v>190</v>
      </c>
      <c r="AV60" s="199" t="s">
        <v>189</v>
      </c>
      <c r="AW60" s="76">
        <f t="shared" si="0"/>
        <v>180</v>
      </c>
      <c r="AX60" s="123">
        <f t="shared" si="1"/>
        <v>0</v>
      </c>
      <c r="AY60" s="76">
        <f t="shared" si="2"/>
        <v>180</v>
      </c>
      <c r="AZ60" s="134"/>
      <c r="BA60" s="96"/>
    </row>
    <row r="61" spans="1:53" ht="30">
      <c r="A61" s="279" t="s">
        <v>171</v>
      </c>
      <c r="B61" s="279" t="s">
        <v>172</v>
      </c>
      <c r="C61" s="75" t="s">
        <v>64</v>
      </c>
      <c r="D61" s="140"/>
      <c r="E61" s="139"/>
      <c r="F61" s="139"/>
      <c r="G61" s="139"/>
      <c r="H61" s="140"/>
      <c r="I61" s="139"/>
      <c r="J61" s="139"/>
      <c r="K61" s="139"/>
      <c r="L61" s="139"/>
      <c r="M61" s="139"/>
      <c r="N61" s="140"/>
      <c r="O61" s="86" t="s">
        <v>199</v>
      </c>
      <c r="P61" s="86" t="s">
        <v>199</v>
      </c>
      <c r="Q61" s="86" t="s">
        <v>199</v>
      </c>
      <c r="R61" s="86" t="s">
        <v>199</v>
      </c>
      <c r="S61" s="86" t="s">
        <v>199</v>
      </c>
      <c r="T61" s="125" t="s">
        <v>190</v>
      </c>
      <c r="U61" s="199"/>
      <c r="V61" s="199"/>
      <c r="W61" s="142">
        <v>6</v>
      </c>
      <c r="X61" s="142">
        <v>6</v>
      </c>
      <c r="Y61" s="86" t="s">
        <v>199</v>
      </c>
      <c r="Z61" s="86" t="s">
        <v>199</v>
      </c>
      <c r="AA61" s="86" t="s">
        <v>199</v>
      </c>
      <c r="AB61" s="86" t="s">
        <v>199</v>
      </c>
      <c r="AC61" s="86" t="s">
        <v>199</v>
      </c>
      <c r="AD61" s="141">
        <v>2</v>
      </c>
      <c r="AE61" s="141">
        <v>2</v>
      </c>
      <c r="AF61" s="141">
        <v>2</v>
      </c>
      <c r="AG61" s="141">
        <v>2</v>
      </c>
      <c r="AH61" s="141">
        <v>2</v>
      </c>
      <c r="AI61" s="141">
        <v>2</v>
      </c>
      <c r="AJ61" s="141">
        <v>2</v>
      </c>
      <c r="AK61" s="141">
        <v>2</v>
      </c>
      <c r="AL61" s="141">
        <v>2</v>
      </c>
      <c r="AM61" s="141">
        <v>2</v>
      </c>
      <c r="AN61" s="141">
        <v>2</v>
      </c>
      <c r="AO61" s="141">
        <v>2</v>
      </c>
      <c r="AP61" s="141">
        <v>2</v>
      </c>
      <c r="AQ61" s="141">
        <v>2</v>
      </c>
      <c r="AR61" s="142">
        <v>4</v>
      </c>
      <c r="AS61" s="142">
        <v>6</v>
      </c>
      <c r="AT61" s="142">
        <v>4</v>
      </c>
      <c r="AU61" s="98" t="s">
        <v>190</v>
      </c>
      <c r="AV61" s="199"/>
      <c r="AW61" s="76">
        <f t="shared" si="0"/>
        <v>0</v>
      </c>
      <c r="AX61" s="123">
        <f t="shared" si="1"/>
        <v>54</v>
      </c>
      <c r="AY61" s="76">
        <f t="shared" si="2"/>
        <v>54</v>
      </c>
      <c r="AZ61" s="134"/>
      <c r="BA61" s="96"/>
    </row>
    <row r="62" spans="1:53">
      <c r="A62" s="279"/>
      <c r="B62" s="279"/>
      <c r="C62" s="78" t="s">
        <v>204</v>
      </c>
      <c r="D62" s="140"/>
      <c r="E62" s="139"/>
      <c r="F62" s="139"/>
      <c r="G62" s="139"/>
      <c r="H62" s="140"/>
      <c r="I62" s="139"/>
      <c r="J62" s="139"/>
      <c r="K62" s="139"/>
      <c r="L62" s="139"/>
      <c r="M62" s="139"/>
      <c r="N62" s="140"/>
      <c r="O62" s="86" t="s">
        <v>199</v>
      </c>
      <c r="P62" s="86" t="s">
        <v>199</v>
      </c>
      <c r="Q62" s="86" t="s">
        <v>199</v>
      </c>
      <c r="R62" s="86" t="s">
        <v>199</v>
      </c>
      <c r="S62" s="86" t="s">
        <v>199</v>
      </c>
      <c r="T62" s="125" t="s">
        <v>190</v>
      </c>
      <c r="U62" s="199" t="s">
        <v>189</v>
      </c>
      <c r="V62" s="199" t="s">
        <v>189</v>
      </c>
      <c r="W62" s="138">
        <v>4</v>
      </c>
      <c r="X62" s="138">
        <v>4</v>
      </c>
      <c r="Y62" s="86" t="s">
        <v>199</v>
      </c>
      <c r="Z62" s="86" t="s">
        <v>199</v>
      </c>
      <c r="AA62" s="86" t="s">
        <v>199</v>
      </c>
      <c r="AB62" s="86" t="s">
        <v>199</v>
      </c>
      <c r="AC62" s="86" t="s">
        <v>199</v>
      </c>
      <c r="AD62" s="110">
        <v>4</v>
      </c>
      <c r="AE62" s="110">
        <v>4</v>
      </c>
      <c r="AF62" s="110">
        <v>4</v>
      </c>
      <c r="AG62" s="110">
        <v>4</v>
      </c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8"/>
      <c r="AS62" s="138"/>
      <c r="AT62" s="138"/>
      <c r="AU62" s="98" t="s">
        <v>190</v>
      </c>
      <c r="AV62" s="199" t="s">
        <v>189</v>
      </c>
      <c r="AW62" s="76">
        <f t="shared" si="0"/>
        <v>0</v>
      </c>
      <c r="AX62" s="123">
        <f t="shared" si="1"/>
        <v>24</v>
      </c>
      <c r="AY62" s="76">
        <f t="shared" si="2"/>
        <v>24</v>
      </c>
      <c r="AZ62" s="134"/>
      <c r="BA62" s="96"/>
    </row>
    <row r="63" spans="1:53" ht="28.5">
      <c r="A63" s="280" t="s">
        <v>173</v>
      </c>
      <c r="B63" s="265" t="s">
        <v>174</v>
      </c>
      <c r="C63" s="68" t="s">
        <v>64</v>
      </c>
      <c r="D63" s="97"/>
      <c r="E63" s="86"/>
      <c r="F63" s="86"/>
      <c r="G63" s="86"/>
      <c r="H63" s="97"/>
      <c r="I63" s="86"/>
      <c r="J63" s="86"/>
      <c r="K63" s="86"/>
      <c r="L63" s="86"/>
      <c r="M63" s="86"/>
      <c r="N63" s="97"/>
      <c r="O63" s="86" t="s">
        <v>199</v>
      </c>
      <c r="P63" s="86" t="s">
        <v>199</v>
      </c>
      <c r="Q63" s="86" t="s">
        <v>199</v>
      </c>
      <c r="R63" s="86" t="s">
        <v>199</v>
      </c>
      <c r="S63" s="86" t="s">
        <v>199</v>
      </c>
      <c r="T63" s="125" t="s">
        <v>190</v>
      </c>
      <c r="U63" s="199"/>
      <c r="V63" s="199"/>
      <c r="W63" s="97"/>
      <c r="X63" s="97"/>
      <c r="Y63" s="86" t="s">
        <v>199</v>
      </c>
      <c r="Z63" s="86" t="s">
        <v>199</v>
      </c>
      <c r="AA63" s="86" t="s">
        <v>199</v>
      </c>
      <c r="AB63" s="86" t="s">
        <v>199</v>
      </c>
      <c r="AC63" s="86" t="s">
        <v>199</v>
      </c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97"/>
      <c r="AS63" s="97"/>
      <c r="AT63" s="97"/>
      <c r="AU63" s="98"/>
      <c r="AV63" s="199"/>
      <c r="AW63" s="98"/>
      <c r="AX63" s="98"/>
      <c r="AY63" s="98"/>
      <c r="AZ63" s="98"/>
      <c r="BA63" s="96"/>
    </row>
    <row r="64" spans="1:53">
      <c r="A64" s="280"/>
      <c r="B64" s="265"/>
      <c r="C64" s="68" t="s">
        <v>204</v>
      </c>
      <c r="D64" s="97"/>
      <c r="E64" s="86"/>
      <c r="F64" s="86"/>
      <c r="G64" s="86"/>
      <c r="H64" s="97"/>
      <c r="I64" s="86"/>
      <c r="J64" s="86"/>
      <c r="K64" s="86"/>
      <c r="L64" s="86"/>
      <c r="M64" s="86"/>
      <c r="N64" s="97"/>
      <c r="O64" s="86" t="s">
        <v>199</v>
      </c>
      <c r="P64" s="86" t="s">
        <v>199</v>
      </c>
      <c r="Q64" s="86" t="s">
        <v>199</v>
      </c>
      <c r="R64" s="86" t="s">
        <v>199</v>
      </c>
      <c r="S64" s="86" t="s">
        <v>199</v>
      </c>
      <c r="T64" s="125" t="s">
        <v>190</v>
      </c>
      <c r="U64" s="199" t="s">
        <v>189</v>
      </c>
      <c r="V64" s="199" t="s">
        <v>189</v>
      </c>
      <c r="W64" s="97"/>
      <c r="X64" s="97"/>
      <c r="Y64" s="86" t="s">
        <v>199</v>
      </c>
      <c r="Z64" s="86" t="s">
        <v>199</v>
      </c>
      <c r="AA64" s="86" t="s">
        <v>199</v>
      </c>
      <c r="AB64" s="86" t="s">
        <v>199</v>
      </c>
      <c r="AC64" s="86" t="s">
        <v>199</v>
      </c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97"/>
      <c r="AS64" s="97"/>
      <c r="AT64" s="97"/>
      <c r="AU64" s="98"/>
      <c r="AV64" s="199" t="s">
        <v>189</v>
      </c>
      <c r="AW64" s="98"/>
      <c r="AX64" s="98"/>
      <c r="AY64" s="98"/>
      <c r="AZ64" s="98"/>
      <c r="BA64" s="96"/>
    </row>
    <row r="65" spans="1:53" ht="30">
      <c r="A65" s="270" t="s">
        <v>175</v>
      </c>
      <c r="B65" s="270" t="s">
        <v>176</v>
      </c>
      <c r="C65" s="75" t="s">
        <v>64</v>
      </c>
      <c r="D65" s="140"/>
      <c r="E65" s="139"/>
      <c r="F65" s="139"/>
      <c r="G65" s="139"/>
      <c r="H65" s="140"/>
      <c r="I65" s="139"/>
      <c r="J65" s="139"/>
      <c r="K65" s="139"/>
      <c r="L65" s="139"/>
      <c r="M65" s="139"/>
      <c r="N65" s="140"/>
      <c r="O65" s="86" t="s">
        <v>199</v>
      </c>
      <c r="P65" s="86" t="s">
        <v>199</v>
      </c>
      <c r="Q65" s="86" t="s">
        <v>199</v>
      </c>
      <c r="R65" s="86" t="s">
        <v>199</v>
      </c>
      <c r="S65" s="86" t="s">
        <v>199</v>
      </c>
      <c r="T65" s="125" t="s">
        <v>190</v>
      </c>
      <c r="U65" s="199"/>
      <c r="V65" s="199"/>
      <c r="W65" s="142">
        <v>2</v>
      </c>
      <c r="X65" s="142">
        <v>2</v>
      </c>
      <c r="Y65" s="86" t="s">
        <v>199</v>
      </c>
      <c r="Z65" s="86" t="s">
        <v>199</v>
      </c>
      <c r="AA65" s="86" t="s">
        <v>199</v>
      </c>
      <c r="AB65" s="86" t="s">
        <v>199</v>
      </c>
      <c r="AC65" s="86" t="s">
        <v>199</v>
      </c>
      <c r="AD65" s="141">
        <v>4</v>
      </c>
      <c r="AE65" s="141">
        <v>4</v>
      </c>
      <c r="AF65" s="141">
        <v>4</v>
      </c>
      <c r="AG65" s="141">
        <v>4</v>
      </c>
      <c r="AH65" s="141">
        <v>4</v>
      </c>
      <c r="AI65" s="141">
        <v>4</v>
      </c>
      <c r="AJ65" s="141">
        <v>4</v>
      </c>
      <c r="AK65" s="141">
        <v>4</v>
      </c>
      <c r="AL65" s="141">
        <v>4</v>
      </c>
      <c r="AM65" s="141">
        <v>4</v>
      </c>
      <c r="AN65" s="141">
        <v>4</v>
      </c>
      <c r="AO65" s="141">
        <v>4</v>
      </c>
      <c r="AP65" s="141">
        <v>4</v>
      </c>
      <c r="AQ65" s="141">
        <v>4</v>
      </c>
      <c r="AR65" s="142">
        <v>4</v>
      </c>
      <c r="AS65" s="141"/>
      <c r="AT65" s="142"/>
      <c r="AU65" s="98"/>
      <c r="AV65" s="199"/>
      <c r="AW65" s="76">
        <f t="shared" si="0"/>
        <v>0</v>
      </c>
      <c r="AX65" s="123">
        <f t="shared" si="1"/>
        <v>64</v>
      </c>
      <c r="AY65" s="76">
        <f t="shared" si="2"/>
        <v>64</v>
      </c>
      <c r="AZ65" s="134"/>
      <c r="BA65" s="96"/>
    </row>
    <row r="66" spans="1:53">
      <c r="A66" s="270"/>
      <c r="B66" s="270"/>
      <c r="C66" s="78" t="s">
        <v>204</v>
      </c>
      <c r="D66" s="140"/>
      <c r="E66" s="139"/>
      <c r="F66" s="139"/>
      <c r="G66" s="139"/>
      <c r="H66" s="140"/>
      <c r="I66" s="139"/>
      <c r="J66" s="139"/>
      <c r="K66" s="139"/>
      <c r="L66" s="139"/>
      <c r="M66" s="139"/>
      <c r="N66" s="140"/>
      <c r="O66" s="86" t="s">
        <v>199</v>
      </c>
      <c r="P66" s="86" t="s">
        <v>199</v>
      </c>
      <c r="Q66" s="86" t="s">
        <v>199</v>
      </c>
      <c r="R66" s="86" t="s">
        <v>199</v>
      </c>
      <c r="S66" s="86" t="s">
        <v>199</v>
      </c>
      <c r="T66" s="125" t="s">
        <v>190</v>
      </c>
      <c r="U66" s="199" t="s">
        <v>189</v>
      </c>
      <c r="V66" s="199" t="s">
        <v>189</v>
      </c>
      <c r="W66" s="138">
        <v>6</v>
      </c>
      <c r="X66" s="138">
        <v>6</v>
      </c>
      <c r="Y66" s="86" t="s">
        <v>199</v>
      </c>
      <c r="Z66" s="86" t="s">
        <v>199</v>
      </c>
      <c r="AA66" s="86" t="s">
        <v>199</v>
      </c>
      <c r="AB66" s="86" t="s">
        <v>199</v>
      </c>
      <c r="AC66" s="86" t="s">
        <v>199</v>
      </c>
      <c r="AD66" s="110">
        <v>4</v>
      </c>
      <c r="AE66" s="110"/>
      <c r="AF66" s="110"/>
      <c r="AG66" s="110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8"/>
      <c r="AS66" s="138"/>
      <c r="AT66" s="138"/>
      <c r="AU66" s="98"/>
      <c r="AV66" s="199" t="s">
        <v>189</v>
      </c>
      <c r="AW66" s="76">
        <f t="shared" si="0"/>
        <v>0</v>
      </c>
      <c r="AX66" s="123">
        <f t="shared" si="1"/>
        <v>16</v>
      </c>
      <c r="AY66" s="76">
        <f t="shared" si="2"/>
        <v>16</v>
      </c>
      <c r="AZ66" s="134"/>
      <c r="BA66" s="96"/>
    </row>
    <row r="67" spans="1:53" ht="45">
      <c r="A67" s="127" t="s">
        <v>177</v>
      </c>
      <c r="B67" s="127" t="s">
        <v>170</v>
      </c>
      <c r="C67" s="75" t="s">
        <v>64</v>
      </c>
      <c r="D67" s="140"/>
      <c r="E67" s="139"/>
      <c r="F67" s="139"/>
      <c r="G67" s="139"/>
      <c r="H67" s="140"/>
      <c r="I67" s="139"/>
      <c r="J67" s="139"/>
      <c r="K67" s="139"/>
      <c r="L67" s="139"/>
      <c r="M67" s="139"/>
      <c r="N67" s="140"/>
      <c r="O67" s="86" t="s">
        <v>199</v>
      </c>
      <c r="P67" s="86" t="s">
        <v>199</v>
      </c>
      <c r="Q67" s="86" t="s">
        <v>199</v>
      </c>
      <c r="R67" s="86" t="s">
        <v>199</v>
      </c>
      <c r="S67" s="86" t="s">
        <v>199</v>
      </c>
      <c r="T67" s="125" t="s">
        <v>190</v>
      </c>
      <c r="U67" s="199"/>
      <c r="V67" s="199"/>
      <c r="W67" s="142"/>
      <c r="X67" s="142"/>
      <c r="Y67" s="160">
        <v>36</v>
      </c>
      <c r="Z67" s="160">
        <v>36</v>
      </c>
      <c r="AA67" s="160">
        <v>36</v>
      </c>
      <c r="AB67" s="160">
        <v>36</v>
      </c>
      <c r="AC67" s="160">
        <v>36</v>
      </c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2"/>
      <c r="AS67" s="142"/>
      <c r="AT67" s="142"/>
      <c r="AU67" s="98"/>
      <c r="AV67" s="199"/>
      <c r="AW67" s="76">
        <f t="shared" si="0"/>
        <v>0</v>
      </c>
      <c r="AX67" s="123">
        <f t="shared" si="1"/>
        <v>180</v>
      </c>
      <c r="AY67" s="76">
        <f t="shared" si="2"/>
        <v>180</v>
      </c>
      <c r="AZ67" s="134"/>
      <c r="BA67" s="96"/>
    </row>
    <row r="68" spans="1:53" ht="15" customHeight="1">
      <c r="A68" s="259" t="s">
        <v>196</v>
      </c>
      <c r="B68" s="260"/>
      <c r="C68" s="261"/>
      <c r="D68" s="281">
        <f>D26+D28+D30+D32+D34+D36+D38+D40+D42+D44+D46+D48+D50+D52+D54+D56+D58+D60+D61+D65+D67</f>
        <v>36</v>
      </c>
      <c r="E68" s="250">
        <f t="shared" ref="E68:AT68" si="3">E26+E28+E30+E32+E34+E36+E38+E40+E42+E44+E46+E48+E50+E52+E54+E56+E58+E60+E61+E65+E67</f>
        <v>36</v>
      </c>
      <c r="F68" s="250">
        <f t="shared" si="3"/>
        <v>36</v>
      </c>
      <c r="G68" s="250">
        <f t="shared" si="3"/>
        <v>36</v>
      </c>
      <c r="H68" s="281">
        <f t="shared" si="3"/>
        <v>36</v>
      </c>
      <c r="I68" s="250">
        <f t="shared" si="3"/>
        <v>36</v>
      </c>
      <c r="J68" s="250">
        <f t="shared" si="3"/>
        <v>36</v>
      </c>
      <c r="K68" s="250">
        <f t="shared" si="3"/>
        <v>36</v>
      </c>
      <c r="L68" s="250">
        <f t="shared" si="3"/>
        <v>36</v>
      </c>
      <c r="M68" s="250">
        <f t="shared" si="3"/>
        <v>36</v>
      </c>
      <c r="N68" s="281">
        <f t="shared" si="3"/>
        <v>36</v>
      </c>
      <c r="O68" s="250">
        <f>O60</f>
        <v>36</v>
      </c>
      <c r="P68" s="250">
        <f t="shared" ref="P68:S68" si="4">P60</f>
        <v>36</v>
      </c>
      <c r="Q68" s="250">
        <f t="shared" si="4"/>
        <v>36</v>
      </c>
      <c r="R68" s="250">
        <f t="shared" si="4"/>
        <v>36</v>
      </c>
      <c r="S68" s="250">
        <f t="shared" si="4"/>
        <v>36</v>
      </c>
      <c r="T68" s="250"/>
      <c r="U68" s="250"/>
      <c r="V68" s="250"/>
      <c r="W68" s="281">
        <f t="shared" si="3"/>
        <v>36</v>
      </c>
      <c r="X68" s="281">
        <f t="shared" si="3"/>
        <v>36</v>
      </c>
      <c r="Y68" s="250">
        <f>Y67</f>
        <v>36</v>
      </c>
      <c r="Z68" s="250">
        <f t="shared" ref="Z68:AC68" si="5">Z67</f>
        <v>36</v>
      </c>
      <c r="AA68" s="250">
        <f t="shared" si="5"/>
        <v>36</v>
      </c>
      <c r="AB68" s="250">
        <f t="shared" si="5"/>
        <v>36</v>
      </c>
      <c r="AC68" s="250">
        <f t="shared" si="5"/>
        <v>36</v>
      </c>
      <c r="AD68" s="250">
        <f t="shared" si="3"/>
        <v>36</v>
      </c>
      <c r="AE68" s="250">
        <f t="shared" si="3"/>
        <v>36</v>
      </c>
      <c r="AF68" s="250">
        <f t="shared" si="3"/>
        <v>36</v>
      </c>
      <c r="AG68" s="250">
        <f t="shared" si="3"/>
        <v>36</v>
      </c>
      <c r="AH68" s="250">
        <f t="shared" si="3"/>
        <v>36</v>
      </c>
      <c r="AI68" s="250">
        <f t="shared" si="3"/>
        <v>36</v>
      </c>
      <c r="AJ68" s="250">
        <f t="shared" si="3"/>
        <v>36</v>
      </c>
      <c r="AK68" s="250">
        <f t="shared" si="3"/>
        <v>36</v>
      </c>
      <c r="AL68" s="250">
        <f t="shared" si="3"/>
        <v>36</v>
      </c>
      <c r="AM68" s="250">
        <f t="shared" si="3"/>
        <v>36</v>
      </c>
      <c r="AN68" s="250">
        <f t="shared" si="3"/>
        <v>36</v>
      </c>
      <c r="AO68" s="250">
        <f t="shared" si="3"/>
        <v>36</v>
      </c>
      <c r="AP68" s="250">
        <f t="shared" si="3"/>
        <v>36</v>
      </c>
      <c r="AQ68" s="250">
        <f t="shared" si="3"/>
        <v>36</v>
      </c>
      <c r="AR68" s="281">
        <f t="shared" si="3"/>
        <v>36</v>
      </c>
      <c r="AS68" s="281">
        <f t="shared" si="3"/>
        <v>36</v>
      </c>
      <c r="AT68" s="281">
        <f t="shared" si="3"/>
        <v>18</v>
      </c>
      <c r="AU68" s="250"/>
      <c r="AV68" s="26"/>
      <c r="AW68" s="257">
        <f>AW26+AW28+AW32+AW38+AW40+AW42+AW44+AW46+AW48+AW54+AW58+AW60+AW61+AW65+AW67</f>
        <v>576</v>
      </c>
      <c r="AX68" s="257">
        <f t="shared" ref="AX68:AY68" si="6">AX26+AX28+AX32+AX38+AX40+AX42+AX44+AX46+AX48+AX54+AX58+AX60+AX61+AX65+AX67</f>
        <v>846</v>
      </c>
      <c r="AY68" s="257">
        <f t="shared" si="6"/>
        <v>1422</v>
      </c>
      <c r="AZ68" s="282"/>
      <c r="BA68" s="23"/>
    </row>
    <row r="69" spans="1:53" ht="23.25" customHeight="1">
      <c r="A69" s="262"/>
      <c r="B69" s="263"/>
      <c r="C69" s="264"/>
      <c r="D69" s="281"/>
      <c r="E69" s="250"/>
      <c r="F69" s="250"/>
      <c r="G69" s="250"/>
      <c r="H69" s="281"/>
      <c r="I69" s="250"/>
      <c r="J69" s="250"/>
      <c r="K69" s="250"/>
      <c r="L69" s="250"/>
      <c r="M69" s="250"/>
      <c r="N69" s="281"/>
      <c r="O69" s="250"/>
      <c r="P69" s="250"/>
      <c r="Q69" s="250"/>
      <c r="R69" s="250"/>
      <c r="S69" s="250"/>
      <c r="T69" s="250"/>
      <c r="U69" s="250"/>
      <c r="V69" s="250"/>
      <c r="W69" s="281"/>
      <c r="X69" s="281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  <c r="AK69" s="250"/>
      <c r="AL69" s="250"/>
      <c r="AM69" s="250"/>
      <c r="AN69" s="250"/>
      <c r="AO69" s="250"/>
      <c r="AP69" s="250"/>
      <c r="AQ69" s="250"/>
      <c r="AR69" s="281"/>
      <c r="AS69" s="281"/>
      <c r="AT69" s="281"/>
      <c r="AU69" s="250"/>
      <c r="AV69" s="27"/>
      <c r="AW69" s="258"/>
      <c r="AX69" s="258"/>
      <c r="AY69" s="258"/>
      <c r="AZ69" s="283"/>
      <c r="BA69" s="23"/>
    </row>
    <row r="70" spans="1:53" ht="42.75" customHeight="1">
      <c r="A70" s="252" t="s">
        <v>85</v>
      </c>
      <c r="B70" s="252"/>
      <c r="C70" s="252"/>
      <c r="D70" s="194">
        <f t="shared" ref="D70:N70" si="7">D27+D29+D33+D35+D37+D39+D41+D43+D45+D47+D49+D55+D59+D62+D66</f>
        <v>18</v>
      </c>
      <c r="E70" s="60">
        <f t="shared" si="7"/>
        <v>18</v>
      </c>
      <c r="F70" s="60">
        <f t="shared" si="7"/>
        <v>18</v>
      </c>
      <c r="G70" s="60">
        <f t="shared" si="7"/>
        <v>18</v>
      </c>
      <c r="H70" s="59">
        <f t="shared" si="7"/>
        <v>18</v>
      </c>
      <c r="I70" s="60">
        <f t="shared" si="7"/>
        <v>18</v>
      </c>
      <c r="J70" s="60">
        <f t="shared" si="7"/>
        <v>18</v>
      </c>
      <c r="K70" s="60">
        <f t="shared" si="7"/>
        <v>18</v>
      </c>
      <c r="L70" s="60">
        <f t="shared" si="7"/>
        <v>18</v>
      </c>
      <c r="M70" s="60">
        <f t="shared" si="7"/>
        <v>18</v>
      </c>
      <c r="N70" s="59">
        <f t="shared" si="7"/>
        <v>18</v>
      </c>
      <c r="O70" s="60"/>
      <c r="P70" s="129"/>
      <c r="Q70" s="129"/>
      <c r="R70" s="129"/>
      <c r="S70" s="129"/>
      <c r="T70" s="60"/>
      <c r="U70" s="58"/>
      <c r="V70" s="55"/>
      <c r="W70" s="59">
        <f t="shared" ref="W70:AT70" si="8">W27+W29+W33+W35+W37+W39+W41+W43+W45+W47+W49+W55+W59+W62+W66</f>
        <v>18</v>
      </c>
      <c r="X70" s="59">
        <f t="shared" si="8"/>
        <v>18</v>
      </c>
      <c r="Y70" s="129"/>
      <c r="Z70" s="129"/>
      <c r="AA70" s="129"/>
      <c r="AB70" s="129"/>
      <c r="AC70" s="129"/>
      <c r="AD70" s="60">
        <f t="shared" si="8"/>
        <v>18</v>
      </c>
      <c r="AE70" s="60">
        <f t="shared" si="8"/>
        <v>18</v>
      </c>
      <c r="AF70" s="60">
        <f t="shared" si="8"/>
        <v>18</v>
      </c>
      <c r="AG70" s="60">
        <f t="shared" si="8"/>
        <v>18</v>
      </c>
      <c r="AH70" s="60">
        <f t="shared" si="8"/>
        <v>18</v>
      </c>
      <c r="AI70" s="60">
        <f t="shared" si="8"/>
        <v>18</v>
      </c>
      <c r="AJ70" s="60">
        <f t="shared" si="8"/>
        <v>18</v>
      </c>
      <c r="AK70" s="60">
        <f t="shared" si="8"/>
        <v>18</v>
      </c>
      <c r="AL70" s="60">
        <f t="shared" si="8"/>
        <v>18</v>
      </c>
      <c r="AM70" s="60">
        <f t="shared" si="8"/>
        <v>18</v>
      </c>
      <c r="AN70" s="60">
        <f t="shared" si="8"/>
        <v>18</v>
      </c>
      <c r="AO70" s="60">
        <f t="shared" si="8"/>
        <v>18</v>
      </c>
      <c r="AP70" s="60">
        <f t="shared" si="8"/>
        <v>18</v>
      </c>
      <c r="AQ70" s="60">
        <f t="shared" si="8"/>
        <v>18</v>
      </c>
      <c r="AR70" s="116">
        <f t="shared" si="8"/>
        <v>18</v>
      </c>
      <c r="AS70" s="116">
        <f t="shared" si="8"/>
        <v>18</v>
      </c>
      <c r="AT70" s="116">
        <f t="shared" si="8"/>
        <v>9</v>
      </c>
      <c r="AU70" s="28"/>
      <c r="AV70" s="28"/>
      <c r="AW70" s="57">
        <f>AW27+AW29+AW33+AW43+AW45+AW47+AW49+AW55+AW59+AW62+AW66</f>
        <v>154</v>
      </c>
      <c r="AX70" s="114">
        <f t="shared" ref="AX70:AY70" si="9">AX27+AX29+AX33+AX43+AX45+AX47+AX49+AX55+AX59+AX62+AX66</f>
        <v>333</v>
      </c>
      <c r="AY70" s="114">
        <f t="shared" si="9"/>
        <v>487</v>
      </c>
      <c r="AZ70" s="57"/>
      <c r="BA70" s="23"/>
    </row>
    <row r="71" spans="1:53" ht="16.5" customHeight="1">
      <c r="A71" s="252" t="s">
        <v>86</v>
      </c>
      <c r="B71" s="252"/>
      <c r="C71" s="252"/>
      <c r="D71" s="194">
        <f t="shared" ref="D71:O71" si="10">D68+D70</f>
        <v>54</v>
      </c>
      <c r="E71" s="60">
        <f t="shared" si="10"/>
        <v>54</v>
      </c>
      <c r="F71" s="60">
        <f t="shared" si="10"/>
        <v>54</v>
      </c>
      <c r="G71" s="60">
        <f t="shared" si="10"/>
        <v>54</v>
      </c>
      <c r="H71" s="59">
        <f t="shared" si="10"/>
        <v>54</v>
      </c>
      <c r="I71" s="60">
        <f t="shared" si="10"/>
        <v>54</v>
      </c>
      <c r="J71" s="60">
        <f t="shared" si="10"/>
        <v>54</v>
      </c>
      <c r="K71" s="60">
        <f t="shared" si="10"/>
        <v>54</v>
      </c>
      <c r="L71" s="60">
        <f t="shared" si="10"/>
        <v>54</v>
      </c>
      <c r="M71" s="60">
        <f t="shared" si="10"/>
        <v>54</v>
      </c>
      <c r="N71" s="59">
        <f t="shared" si="10"/>
        <v>54</v>
      </c>
      <c r="O71" s="60">
        <f t="shared" si="10"/>
        <v>36</v>
      </c>
      <c r="P71" s="60">
        <f t="shared" ref="P71:S71" si="11">P68+P70</f>
        <v>36</v>
      </c>
      <c r="Q71" s="60">
        <f t="shared" si="11"/>
        <v>36</v>
      </c>
      <c r="R71" s="60">
        <f t="shared" si="11"/>
        <v>36</v>
      </c>
      <c r="S71" s="60">
        <f t="shared" si="11"/>
        <v>36</v>
      </c>
      <c r="T71" s="55"/>
      <c r="U71" s="58"/>
      <c r="V71" s="55"/>
      <c r="W71" s="56">
        <f t="shared" ref="W71" si="12">W68+W70</f>
        <v>54</v>
      </c>
      <c r="X71" s="59">
        <f t="shared" ref="X71:AT71" si="13">X68+X70</f>
        <v>54</v>
      </c>
      <c r="Y71" s="60">
        <f t="shared" si="13"/>
        <v>36</v>
      </c>
      <c r="Z71" s="60">
        <f t="shared" si="13"/>
        <v>36</v>
      </c>
      <c r="AA71" s="60">
        <f t="shared" si="13"/>
        <v>36</v>
      </c>
      <c r="AB71" s="60">
        <f t="shared" si="13"/>
        <v>36</v>
      </c>
      <c r="AC71" s="60">
        <f t="shared" si="13"/>
        <v>36</v>
      </c>
      <c r="AD71" s="60">
        <f t="shared" si="13"/>
        <v>54</v>
      </c>
      <c r="AE71" s="60">
        <f t="shared" si="13"/>
        <v>54</v>
      </c>
      <c r="AF71" s="60">
        <f t="shared" si="13"/>
        <v>54</v>
      </c>
      <c r="AG71" s="60">
        <f t="shared" si="13"/>
        <v>54</v>
      </c>
      <c r="AH71" s="60">
        <f t="shared" si="13"/>
        <v>54</v>
      </c>
      <c r="AI71" s="60">
        <f t="shared" si="13"/>
        <v>54</v>
      </c>
      <c r="AJ71" s="60">
        <f t="shared" si="13"/>
        <v>54</v>
      </c>
      <c r="AK71" s="60">
        <f t="shared" si="13"/>
        <v>54</v>
      </c>
      <c r="AL71" s="60">
        <f t="shared" si="13"/>
        <v>54</v>
      </c>
      <c r="AM71" s="60">
        <f t="shared" si="13"/>
        <v>54</v>
      </c>
      <c r="AN71" s="60">
        <f t="shared" si="13"/>
        <v>54</v>
      </c>
      <c r="AO71" s="60">
        <f t="shared" si="13"/>
        <v>54</v>
      </c>
      <c r="AP71" s="60">
        <f t="shared" si="13"/>
        <v>54</v>
      </c>
      <c r="AQ71" s="60">
        <f t="shared" si="13"/>
        <v>54</v>
      </c>
      <c r="AR71" s="116">
        <f t="shared" si="13"/>
        <v>54</v>
      </c>
      <c r="AS71" s="116">
        <f t="shared" si="13"/>
        <v>54</v>
      </c>
      <c r="AT71" s="116">
        <f t="shared" si="13"/>
        <v>27</v>
      </c>
      <c r="AU71" s="60"/>
      <c r="AV71" s="60"/>
      <c r="AW71" s="57">
        <f>SUM(AW68:AW70)</f>
        <v>730</v>
      </c>
      <c r="AX71" s="114">
        <f t="shared" ref="AX71:AY71" si="14">SUM(AX68:AX70)</f>
        <v>1179</v>
      </c>
      <c r="AY71" s="114">
        <f t="shared" si="14"/>
        <v>1909</v>
      </c>
      <c r="AZ71" s="57"/>
      <c r="BA71" s="23"/>
    </row>
    <row r="72" spans="1:53">
      <c r="A72" s="17"/>
      <c r="B72" s="17"/>
      <c r="C72" s="17"/>
      <c r="D72" s="22"/>
      <c r="E72" s="17"/>
      <c r="F72" s="17"/>
      <c r="G72" s="17"/>
      <c r="H72" s="17"/>
      <c r="I72" s="17"/>
      <c r="J72" s="17"/>
      <c r="K72" s="17"/>
      <c r="L72" s="22"/>
      <c r="M72" s="17"/>
      <c r="N72" s="17"/>
      <c r="O72" s="17"/>
      <c r="P72" s="17"/>
      <c r="Q72" s="17"/>
      <c r="R72" s="17"/>
      <c r="S72" s="17"/>
      <c r="T72" s="22"/>
      <c r="U72" s="17"/>
      <c r="V72" s="17"/>
      <c r="W72" s="22"/>
      <c r="X72" s="22"/>
      <c r="Y72" s="22"/>
      <c r="Z72" s="22"/>
      <c r="AA72" s="22"/>
      <c r="AB72" s="17"/>
      <c r="AC72" s="17"/>
      <c r="AD72" s="17"/>
      <c r="AE72" s="17"/>
      <c r="AF72" s="17"/>
      <c r="AG72" s="17"/>
      <c r="AH72" s="22"/>
      <c r="AI72" s="17"/>
      <c r="AJ72" s="17"/>
      <c r="AK72" s="17"/>
      <c r="AL72" s="17"/>
      <c r="AM72" s="17"/>
      <c r="AR72" s="24"/>
      <c r="AS72" s="24"/>
      <c r="AT72" s="24"/>
    </row>
    <row r="73" spans="1:53" ht="15.75">
      <c r="A73" s="251" t="s">
        <v>191</v>
      </c>
      <c r="B73" s="251"/>
      <c r="C73" s="251"/>
      <c r="D73" s="251"/>
      <c r="E73" s="251"/>
      <c r="F73" s="251"/>
      <c r="G73" s="201" t="s">
        <v>205</v>
      </c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1"/>
      <c r="W73" s="146" t="s">
        <v>189</v>
      </c>
      <c r="X73" s="18"/>
      <c r="Y73" s="1" t="s">
        <v>197</v>
      </c>
      <c r="Z73" s="18"/>
      <c r="AA73" s="201" t="s">
        <v>134</v>
      </c>
      <c r="AB73" s="201"/>
      <c r="AC73" s="201"/>
      <c r="AD73" s="201"/>
      <c r="AE73" s="201"/>
      <c r="AF73" s="201"/>
      <c r="AG73" s="201"/>
      <c r="AH73" s="201"/>
      <c r="AI73" s="1"/>
      <c r="AJ73" s="1"/>
      <c r="AK73" s="1"/>
      <c r="AL73" s="1"/>
      <c r="AM73" s="1"/>
      <c r="AR73" s="24"/>
      <c r="AS73" s="24"/>
      <c r="AT73" s="24"/>
    </row>
    <row r="74" spans="1:53" ht="15.75">
      <c r="A74" s="251" t="s">
        <v>206</v>
      </c>
      <c r="B74" s="251"/>
      <c r="C74" s="251"/>
      <c r="D74" s="251"/>
      <c r="E74" s="251"/>
      <c r="F74" s="251"/>
      <c r="G74" s="201" t="s">
        <v>207</v>
      </c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1"/>
      <c r="W74" s="18"/>
      <c r="X74" s="18"/>
      <c r="Y74" s="18"/>
      <c r="Z74" s="18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1"/>
      <c r="AM74" s="1"/>
      <c r="AR74" s="24"/>
      <c r="AS74" s="24"/>
      <c r="AT74" s="24"/>
    </row>
    <row r="75" spans="1:53" ht="15.75">
      <c r="A75" s="251" t="s">
        <v>195</v>
      </c>
      <c r="B75" s="251"/>
      <c r="C75" s="251"/>
      <c r="D75" s="251"/>
      <c r="E75" s="251"/>
      <c r="F75" s="251"/>
      <c r="G75" s="201" t="s">
        <v>211</v>
      </c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1"/>
      <c r="W75" s="131" t="s">
        <v>190</v>
      </c>
      <c r="X75" s="18"/>
      <c r="Y75" s="1" t="s">
        <v>197</v>
      </c>
      <c r="Z75" s="18"/>
      <c r="AA75" s="201" t="s">
        <v>136</v>
      </c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R75" s="24"/>
      <c r="AS75" s="24"/>
      <c r="AT75" s="24"/>
    </row>
    <row r="76" spans="1:53" ht="15.75">
      <c r="A76" s="251"/>
      <c r="B76" s="251"/>
      <c r="C76" s="251"/>
      <c r="D76" s="251"/>
      <c r="E76" s="251"/>
      <c r="F76" s="251"/>
      <c r="G76" s="201" t="s">
        <v>282</v>
      </c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1"/>
      <c r="W76" s="18"/>
      <c r="X76" s="18"/>
      <c r="Y76" s="18"/>
      <c r="Z76" s="18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1"/>
      <c r="AM76" s="1"/>
      <c r="AR76" s="24"/>
      <c r="AS76" s="24"/>
      <c r="AT76" s="24"/>
    </row>
    <row r="77" spans="1:53" ht="15.75">
      <c r="A77" s="251" t="s">
        <v>193</v>
      </c>
      <c r="B77" s="251"/>
      <c r="C77" s="251"/>
      <c r="D77" s="251"/>
      <c r="E77" s="251"/>
      <c r="F77" s="251"/>
      <c r="G77" s="201" t="s">
        <v>288</v>
      </c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1"/>
      <c r="W77" s="143" t="s">
        <v>148</v>
      </c>
      <c r="X77" s="18"/>
      <c r="Y77" s="1" t="s">
        <v>197</v>
      </c>
      <c r="Z77" s="18"/>
      <c r="AA77" s="201" t="s">
        <v>198</v>
      </c>
      <c r="AB77" s="201"/>
      <c r="AC77" s="201"/>
      <c r="AD77" s="201"/>
      <c r="AE77" s="201"/>
      <c r="AF77" s="201"/>
      <c r="AG77" s="201"/>
      <c r="AH77" s="201"/>
      <c r="AI77" s="1"/>
      <c r="AJ77" s="1"/>
      <c r="AK77" s="1"/>
      <c r="AL77" s="1"/>
      <c r="AM77" s="1"/>
      <c r="AR77" s="24"/>
      <c r="AS77" s="24"/>
      <c r="AT77" s="24"/>
    </row>
    <row r="78" spans="1:53" ht="15.75">
      <c r="A78" s="202" t="s">
        <v>192</v>
      </c>
      <c r="B78" s="202"/>
      <c r="C78" s="202"/>
      <c r="D78" s="202"/>
      <c r="E78" s="202"/>
      <c r="F78" s="202"/>
      <c r="G78" s="201" t="s">
        <v>214</v>
      </c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1"/>
      <c r="W78" s="18"/>
      <c r="X78" s="18"/>
      <c r="Y78" s="18"/>
      <c r="Z78" s="18"/>
      <c r="AA78" s="18"/>
      <c r="AB78" s="1"/>
      <c r="AC78" s="1"/>
      <c r="AD78" s="1"/>
      <c r="AE78" s="1"/>
      <c r="AF78" s="1"/>
      <c r="AG78" s="1"/>
      <c r="AH78" s="18"/>
      <c r="AI78" s="1"/>
      <c r="AJ78" s="1"/>
      <c r="AK78" s="1"/>
      <c r="AL78" s="1"/>
      <c r="AM78" s="1"/>
      <c r="AR78" s="24"/>
      <c r="AS78" s="24"/>
      <c r="AT78" s="24"/>
    </row>
    <row r="79" spans="1:53" ht="15.75">
      <c r="A79" s="251" t="s">
        <v>212</v>
      </c>
      <c r="B79" s="251"/>
      <c r="C79" s="251"/>
      <c r="D79" s="251"/>
      <c r="E79" s="251"/>
      <c r="F79" s="251"/>
      <c r="G79" s="201" t="s">
        <v>213</v>
      </c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1"/>
      <c r="W79" s="131" t="s">
        <v>199</v>
      </c>
      <c r="X79" s="18"/>
      <c r="Y79" s="1" t="s">
        <v>197</v>
      </c>
      <c r="Z79" s="18"/>
      <c r="AA79" s="201" t="s">
        <v>200</v>
      </c>
      <c r="AB79" s="201"/>
      <c r="AC79" s="201"/>
      <c r="AD79" s="201"/>
      <c r="AE79" s="201"/>
      <c r="AF79" s="201"/>
      <c r="AG79" s="201"/>
      <c r="AH79" s="201"/>
      <c r="AI79" s="1"/>
      <c r="AJ79" s="1"/>
      <c r="AK79" s="1"/>
      <c r="AL79" s="1"/>
      <c r="AM79" s="1"/>
      <c r="AR79" s="24"/>
      <c r="AS79" s="24"/>
      <c r="AT79" s="24"/>
    </row>
    <row r="80" spans="1:53" ht="15.75">
      <c r="A80" s="202" t="s">
        <v>192</v>
      </c>
      <c r="B80" s="202"/>
      <c r="C80" s="202"/>
      <c r="D80" s="202"/>
      <c r="E80" s="202"/>
      <c r="F80" s="202"/>
      <c r="G80" s="201" t="s">
        <v>283</v>
      </c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</row>
    <row r="81" spans="1:21" ht="15.75">
      <c r="A81" s="203" t="s">
        <v>195</v>
      </c>
      <c r="B81" s="203"/>
      <c r="C81" s="203"/>
      <c r="D81" s="203"/>
      <c r="E81" s="203"/>
      <c r="F81" s="203"/>
      <c r="G81" s="201" t="s">
        <v>215</v>
      </c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</row>
    <row r="82" spans="1:21" ht="15.75">
      <c r="A82" s="287"/>
      <c r="B82" s="287"/>
      <c r="C82" s="287"/>
      <c r="D82" s="287"/>
      <c r="E82" s="287"/>
      <c r="F82" s="287"/>
      <c r="G82" s="201" t="s">
        <v>284</v>
      </c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</row>
    <row r="83" spans="1:21" ht="15.75">
      <c r="A83" s="202" t="s">
        <v>193</v>
      </c>
      <c r="B83" s="202"/>
      <c r="C83" s="202"/>
      <c r="D83" s="202"/>
      <c r="E83" s="202"/>
      <c r="F83" s="202"/>
      <c r="G83" s="200" t="s">
        <v>230</v>
      </c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</row>
  </sheetData>
  <mergeCells count="198">
    <mergeCell ref="A80:F80"/>
    <mergeCell ref="G79:U79"/>
    <mergeCell ref="G80:U80"/>
    <mergeCell ref="A81:F81"/>
    <mergeCell ref="A82:F82"/>
    <mergeCell ref="G81:U81"/>
    <mergeCell ref="G82:U82"/>
    <mergeCell ref="A83:F83"/>
    <mergeCell ref="G83:U83"/>
    <mergeCell ref="AA79:AH79"/>
    <mergeCell ref="A79:F79"/>
    <mergeCell ref="A74:F74"/>
    <mergeCell ref="G74:U74"/>
    <mergeCell ref="A75:F75"/>
    <mergeCell ref="G75:U75"/>
    <mergeCell ref="AA75:AM75"/>
    <mergeCell ref="A76:F76"/>
    <mergeCell ref="G76:U76"/>
    <mergeCell ref="A77:F77"/>
    <mergeCell ref="G77:U77"/>
    <mergeCell ref="AA77:AH77"/>
    <mergeCell ref="U56:U57"/>
    <mergeCell ref="V56:V57"/>
    <mergeCell ref="U58:U59"/>
    <mergeCell ref="V58:V59"/>
    <mergeCell ref="A56:A57"/>
    <mergeCell ref="B56:B57"/>
    <mergeCell ref="A58:A59"/>
    <mergeCell ref="A78:F78"/>
    <mergeCell ref="G78:U78"/>
    <mergeCell ref="B58:B59"/>
    <mergeCell ref="R68:R69"/>
    <mergeCell ref="S68:S69"/>
    <mergeCell ref="T68:T69"/>
    <mergeCell ref="U68:U69"/>
    <mergeCell ref="V68:V69"/>
    <mergeCell ref="A70:C70"/>
    <mergeCell ref="A71:C71"/>
    <mergeCell ref="AV60:AV61"/>
    <mergeCell ref="AV62:AV63"/>
    <mergeCell ref="AV64:AV65"/>
    <mergeCell ref="AV66:AV67"/>
    <mergeCell ref="A73:F73"/>
    <mergeCell ref="G73:U73"/>
    <mergeCell ref="AA73:AH73"/>
    <mergeCell ref="U60:U61"/>
    <mergeCell ref="V60:V61"/>
    <mergeCell ref="U62:U63"/>
    <mergeCell ref="V62:V63"/>
    <mergeCell ref="U64:U65"/>
    <mergeCell ref="V64:V65"/>
    <mergeCell ref="U66:U67"/>
    <mergeCell ref="V66:V67"/>
    <mergeCell ref="A68:C69"/>
    <mergeCell ref="D68:D69"/>
    <mergeCell ref="N68:N69"/>
    <mergeCell ref="O68:O69"/>
    <mergeCell ref="P68:P69"/>
    <mergeCell ref="Z68:Z69"/>
    <mergeCell ref="AA68:AA69"/>
    <mergeCell ref="AB68:AB69"/>
    <mergeCell ref="Q68:Q69"/>
    <mergeCell ref="AV30:AV31"/>
    <mergeCell ref="AV32:AV33"/>
    <mergeCell ref="AV34:AV35"/>
    <mergeCell ref="AV36:AV37"/>
    <mergeCell ref="AV38:AV39"/>
    <mergeCell ref="AV40:AV41"/>
    <mergeCell ref="AV42:AV43"/>
    <mergeCell ref="AV56:AV57"/>
    <mergeCell ref="AV58:AV59"/>
    <mergeCell ref="AV44:AV45"/>
    <mergeCell ref="AV46:AV47"/>
    <mergeCell ref="AV48:AV49"/>
    <mergeCell ref="AV50:AV51"/>
    <mergeCell ref="AV52:AV53"/>
    <mergeCell ref="AV54:AV55"/>
    <mergeCell ref="U50:U51"/>
    <mergeCell ref="V50:V51"/>
    <mergeCell ref="U52:U53"/>
    <mergeCell ref="V52:V53"/>
    <mergeCell ref="U54:U55"/>
    <mergeCell ref="V54:V55"/>
    <mergeCell ref="U40:U41"/>
    <mergeCell ref="V40:V41"/>
    <mergeCell ref="U42:U43"/>
    <mergeCell ref="V42:V43"/>
    <mergeCell ref="U44:U45"/>
    <mergeCell ref="V44:V45"/>
    <mergeCell ref="U46:U47"/>
    <mergeCell ref="V46:V47"/>
    <mergeCell ref="U48:U49"/>
    <mergeCell ref="V48:V49"/>
    <mergeCell ref="U30:U31"/>
    <mergeCell ref="V30:V31"/>
    <mergeCell ref="U32:U33"/>
    <mergeCell ref="V32:V33"/>
    <mergeCell ref="U34:U35"/>
    <mergeCell ref="V34:V35"/>
    <mergeCell ref="U36:U37"/>
    <mergeCell ref="V36:V37"/>
    <mergeCell ref="U38:U39"/>
    <mergeCell ref="V38:V39"/>
    <mergeCell ref="AK3:AY3"/>
    <mergeCell ref="AK4:AY4"/>
    <mergeCell ref="AK5:AY5"/>
    <mergeCell ref="AK6:AY6"/>
    <mergeCell ref="J8:AG8"/>
    <mergeCell ref="J9:AG9"/>
    <mergeCell ref="A24:A25"/>
    <mergeCell ref="B24:B25"/>
    <mergeCell ref="A26:A27"/>
    <mergeCell ref="B26:B27"/>
    <mergeCell ref="U26:U27"/>
    <mergeCell ref="V26:V27"/>
    <mergeCell ref="AV26:AV27"/>
    <mergeCell ref="A28:A29"/>
    <mergeCell ref="B28:B29"/>
    <mergeCell ref="J10:AG10"/>
    <mergeCell ref="J11:AG11"/>
    <mergeCell ref="J12:AG12"/>
    <mergeCell ref="A16:AW16"/>
    <mergeCell ref="A18:BA18"/>
    <mergeCell ref="A19:A23"/>
    <mergeCell ref="B19:B23"/>
    <mergeCell ref="C19:C23"/>
    <mergeCell ref="D20:BA20"/>
    <mergeCell ref="D22:BA22"/>
    <mergeCell ref="U28:U29"/>
    <mergeCell ref="V28:V29"/>
    <mergeCell ref="AV28:AV29"/>
    <mergeCell ref="A34:A35"/>
    <mergeCell ref="B34:B35"/>
    <mergeCell ref="A36:A37"/>
    <mergeCell ref="B36:B37"/>
    <mergeCell ref="A38:A39"/>
    <mergeCell ref="B38:B39"/>
    <mergeCell ref="A30:A31"/>
    <mergeCell ref="B30:B31"/>
    <mergeCell ref="A32:A33"/>
    <mergeCell ref="B32:B33"/>
    <mergeCell ref="A46:A47"/>
    <mergeCell ref="B46:B47"/>
    <mergeCell ref="A48:A49"/>
    <mergeCell ref="B48:B49"/>
    <mergeCell ref="A40:A41"/>
    <mergeCell ref="B40:B41"/>
    <mergeCell ref="A42:A43"/>
    <mergeCell ref="B42:B43"/>
    <mergeCell ref="A44:A45"/>
    <mergeCell ref="B44:B45"/>
    <mergeCell ref="A50:A51"/>
    <mergeCell ref="B50:B51"/>
    <mergeCell ref="A52:A53"/>
    <mergeCell ref="B52:B53"/>
    <mergeCell ref="A54:A55"/>
    <mergeCell ref="B54:B55"/>
    <mergeCell ref="K68:K69"/>
    <mergeCell ref="L68:L69"/>
    <mergeCell ref="M68:M69"/>
    <mergeCell ref="E68:E69"/>
    <mergeCell ref="F68:F69"/>
    <mergeCell ref="G68:G69"/>
    <mergeCell ref="H68:H69"/>
    <mergeCell ref="I68:I69"/>
    <mergeCell ref="J68:J69"/>
    <mergeCell ref="A61:A62"/>
    <mergeCell ref="B61:B62"/>
    <mergeCell ref="A63:A64"/>
    <mergeCell ref="B63:B64"/>
    <mergeCell ref="A65:A66"/>
    <mergeCell ref="B65:B66"/>
    <mergeCell ref="AW68:AW69"/>
    <mergeCell ref="AX68:AX69"/>
    <mergeCell ref="AY68:AY69"/>
    <mergeCell ref="AZ68:AZ69"/>
    <mergeCell ref="AO68:AO69"/>
    <mergeCell ref="AP68:AP69"/>
    <mergeCell ref="AQ68:AQ69"/>
    <mergeCell ref="AR68:AR69"/>
    <mergeCell ref="AS68:AS69"/>
    <mergeCell ref="AT68:AT69"/>
    <mergeCell ref="AU68:AU69"/>
    <mergeCell ref="W68:W69"/>
    <mergeCell ref="X68:X69"/>
    <mergeCell ref="Y68:Y69"/>
    <mergeCell ref="AI68:AI69"/>
    <mergeCell ref="AJ68:AJ69"/>
    <mergeCell ref="AK68:AK69"/>
    <mergeCell ref="AL68:AL69"/>
    <mergeCell ref="AM68:AM69"/>
    <mergeCell ref="AN68:AN69"/>
    <mergeCell ref="AC68:AC69"/>
    <mergeCell ref="AD68:AD69"/>
    <mergeCell ref="AE68:AE69"/>
    <mergeCell ref="AF68:AF69"/>
    <mergeCell ref="AG68:AG69"/>
    <mergeCell ref="AH68:AH69"/>
  </mergeCells>
  <pageMargins left="0.70866141732283472" right="0.70866141732283472" top="0.74803149606299213" bottom="0.74803149606299213" header="0.31496062992125984" footer="0.31496062992125984"/>
  <pageSetup paperSize="9" scale="64" orientation="landscape" horizontalDpi="180" verticalDpi="180" r:id="rId1"/>
  <rowBreaks count="2" manualBreakCount="2">
    <brk id="25" max="16383" man="1"/>
    <brk id="53" max="52" man="1"/>
  </rowBreaks>
  <ignoredErrors>
    <ignoredError sqref="U26:V67 AV26:AV67 W7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B72"/>
  <sheetViews>
    <sheetView view="pageBreakPreview" topLeftCell="A28" zoomScale="81" zoomScaleNormal="80" zoomScaleSheetLayoutView="81" workbookViewId="0">
      <selection activeCell="L42" sqref="L42"/>
    </sheetView>
  </sheetViews>
  <sheetFormatPr defaultRowHeight="15"/>
  <cols>
    <col min="1" max="1" width="7.140625" style="24" customWidth="1"/>
    <col min="2" max="2" width="18.85546875" style="24" customWidth="1"/>
    <col min="3" max="3" width="7.28515625" style="24" customWidth="1"/>
    <col min="4" max="7" width="3.140625" style="37" customWidth="1"/>
    <col min="8" max="11" width="3.140625" style="24" customWidth="1"/>
    <col min="12" max="12" width="3.140625" style="37" customWidth="1"/>
    <col min="13" max="18" width="3.140625" style="24" customWidth="1"/>
    <col min="19" max="19" width="3.140625" style="37" customWidth="1"/>
    <col min="20" max="20" width="3.140625" style="24" customWidth="1"/>
    <col min="21" max="21" width="2.7109375" style="24" customWidth="1"/>
    <col min="22" max="22" width="3.28515625" style="24" customWidth="1"/>
    <col min="23" max="23" width="3.28515625" style="37" customWidth="1"/>
    <col min="24" max="31" width="3.140625" style="24" customWidth="1"/>
    <col min="32" max="32" width="3.28515625" style="37" customWidth="1"/>
    <col min="33" max="33" width="3.28515625" style="24" customWidth="1"/>
    <col min="34" max="34" width="3.28515625" style="37" customWidth="1"/>
    <col min="35" max="35" width="3.28515625" style="24" customWidth="1"/>
    <col min="36" max="36" width="3.28515625" style="37" customWidth="1"/>
    <col min="37" max="39" width="3" style="24" customWidth="1"/>
    <col min="40" max="40" width="3.5703125" style="24" customWidth="1"/>
    <col min="41" max="41" width="2.7109375" style="24" customWidth="1"/>
    <col min="42" max="42" width="3.85546875" style="37" customWidth="1"/>
    <col min="43" max="43" width="2.7109375" style="24" customWidth="1"/>
    <col min="44" max="44" width="3.28515625" style="24" customWidth="1"/>
    <col min="45" max="45" width="2.7109375" style="24" customWidth="1"/>
    <col min="46" max="47" width="3.28515625" style="24" customWidth="1"/>
    <col min="48" max="48" width="3.7109375" style="24" customWidth="1"/>
    <col min="49" max="51" width="4.7109375" style="24" bestFit="1" customWidth="1"/>
    <col min="52" max="52" width="2.7109375" style="24" customWidth="1"/>
    <col min="53" max="53" width="2.7109375" style="176" customWidth="1"/>
    <col min="54" max="54" width="0.28515625" style="24" customWidth="1"/>
    <col min="55" max="16384" width="9.140625" style="24"/>
  </cols>
  <sheetData>
    <row r="1" spans="1:53" s="1" customFormat="1">
      <c r="D1" s="18"/>
      <c r="E1" s="18"/>
      <c r="F1" s="18"/>
      <c r="G1" s="18"/>
      <c r="L1" s="18"/>
      <c r="S1" s="18"/>
      <c r="W1" s="18"/>
      <c r="AA1" s="18"/>
      <c r="AF1" s="18"/>
      <c r="AH1" s="18"/>
      <c r="AJ1" s="18"/>
      <c r="AP1" s="18"/>
      <c r="BA1" s="169"/>
    </row>
    <row r="2" spans="1:53" s="1" customFormat="1">
      <c r="D2" s="18"/>
      <c r="E2" s="18"/>
      <c r="F2" s="18"/>
      <c r="G2" s="18"/>
      <c r="L2" s="18"/>
      <c r="S2" s="18"/>
      <c r="W2" s="18"/>
      <c r="AA2" s="18"/>
      <c r="AF2" s="18"/>
      <c r="AH2" s="18"/>
      <c r="AJ2" s="18"/>
      <c r="AP2" s="18"/>
      <c r="BA2" s="169"/>
    </row>
    <row r="3" spans="1:53" s="1" customFormat="1" ht="15.75">
      <c r="D3" s="18"/>
      <c r="E3" s="18"/>
      <c r="F3" s="18"/>
      <c r="G3" s="18"/>
      <c r="L3" s="18"/>
      <c r="S3" s="18"/>
      <c r="W3" s="18"/>
      <c r="AA3" s="18"/>
      <c r="AF3" s="18"/>
      <c r="AH3" s="18"/>
      <c r="AJ3" s="18"/>
      <c r="AK3" s="208" t="s">
        <v>0</v>
      </c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BA3" s="169"/>
    </row>
    <row r="4" spans="1:53" s="1" customFormat="1" ht="15.75">
      <c r="B4" s="32"/>
      <c r="C4" s="32"/>
      <c r="D4" s="34"/>
      <c r="E4" s="34"/>
      <c r="F4" s="34"/>
      <c r="G4" s="34"/>
      <c r="L4" s="18"/>
      <c r="S4" s="18"/>
      <c r="W4" s="18"/>
      <c r="AA4" s="18"/>
      <c r="AF4" s="18"/>
      <c r="AH4" s="18"/>
      <c r="AJ4" s="18"/>
      <c r="AK4" s="209" t="s">
        <v>1</v>
      </c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32"/>
      <c r="BA4" s="170"/>
    </row>
    <row r="5" spans="1:53" s="1" customFormat="1" ht="15.75" customHeight="1">
      <c r="B5" s="30"/>
      <c r="C5" s="30"/>
      <c r="D5" s="35"/>
      <c r="E5" s="35"/>
      <c r="F5" s="35"/>
      <c r="G5" s="35"/>
      <c r="L5" s="18"/>
      <c r="S5" s="18"/>
      <c r="W5" s="18"/>
      <c r="AA5" s="18"/>
      <c r="AF5" s="18"/>
      <c r="AH5" s="18"/>
      <c r="AJ5" s="18"/>
      <c r="AK5" s="210" t="s">
        <v>2</v>
      </c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30"/>
      <c r="BA5" s="171"/>
    </row>
    <row r="6" spans="1:53" s="1" customFormat="1" ht="15.75" customHeight="1">
      <c r="B6" s="31"/>
      <c r="C6" s="31"/>
      <c r="D6" s="36"/>
      <c r="E6" s="36"/>
      <c r="F6" s="36"/>
      <c r="G6" s="36"/>
      <c r="H6" s="31"/>
      <c r="I6" s="31"/>
      <c r="J6" s="31"/>
      <c r="K6" s="31"/>
      <c r="L6" s="36"/>
      <c r="S6" s="18"/>
      <c r="W6" s="18"/>
      <c r="AA6" s="18"/>
      <c r="AF6" s="18"/>
      <c r="AH6" s="18"/>
      <c r="AJ6" s="18"/>
      <c r="AK6" s="210" t="s">
        <v>3</v>
      </c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31"/>
      <c r="BA6" s="172"/>
    </row>
    <row r="7" spans="1:53" s="1" customFormat="1" ht="15.75" customHeight="1">
      <c r="B7" s="31"/>
      <c r="C7" s="31"/>
      <c r="D7" s="36"/>
      <c r="E7" s="36"/>
      <c r="F7" s="36"/>
      <c r="G7" s="36"/>
      <c r="H7" s="31"/>
      <c r="I7" s="31"/>
      <c r="J7" s="31"/>
      <c r="K7" s="31"/>
      <c r="L7" s="36"/>
      <c r="S7" s="18"/>
      <c r="W7" s="18"/>
      <c r="AA7" s="18"/>
      <c r="AF7" s="18"/>
      <c r="AH7" s="18"/>
      <c r="AJ7" s="18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172"/>
    </row>
    <row r="8" spans="1:53" s="1" customFormat="1" ht="18.75">
      <c r="D8" s="18"/>
      <c r="E8" s="18"/>
      <c r="F8" s="18"/>
      <c r="G8" s="18"/>
      <c r="J8" s="230" t="s">
        <v>4</v>
      </c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19"/>
      <c r="AI8" s="2"/>
      <c r="AJ8" s="18"/>
      <c r="AP8" s="18"/>
      <c r="BA8" s="169"/>
    </row>
    <row r="9" spans="1:53" s="1" customFormat="1" ht="15.75">
      <c r="D9" s="18"/>
      <c r="E9" s="18"/>
      <c r="F9" s="18"/>
      <c r="G9" s="18"/>
      <c r="J9" s="231" t="s">
        <v>5</v>
      </c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19"/>
      <c r="AI9" s="2"/>
      <c r="AJ9" s="18"/>
      <c r="AP9" s="18"/>
      <c r="BA9" s="169"/>
    </row>
    <row r="10" spans="1:53" s="1" customFormat="1">
      <c r="D10" s="18"/>
      <c r="E10" s="18"/>
      <c r="F10" s="18"/>
      <c r="G10" s="18"/>
      <c r="J10" s="232" t="s">
        <v>6</v>
      </c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19"/>
      <c r="AI10" s="2"/>
      <c r="AJ10" s="18"/>
      <c r="AP10" s="18"/>
      <c r="BA10" s="169"/>
    </row>
    <row r="11" spans="1:53" s="1" customFormat="1" ht="18.75">
      <c r="D11" s="18"/>
      <c r="E11" s="18"/>
      <c r="F11" s="18"/>
      <c r="G11" s="18"/>
      <c r="J11" s="230" t="s">
        <v>7</v>
      </c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19"/>
      <c r="AI11" s="2"/>
      <c r="AJ11" s="18"/>
      <c r="AP11" s="18"/>
      <c r="BA11" s="169"/>
    </row>
    <row r="12" spans="1:53" s="1" customFormat="1">
      <c r="D12" s="18"/>
      <c r="E12" s="18"/>
      <c r="F12" s="18"/>
      <c r="G12" s="18"/>
      <c r="J12" s="233" t="s">
        <v>8</v>
      </c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19"/>
      <c r="AI12" s="2"/>
      <c r="AJ12" s="18"/>
      <c r="AP12" s="18"/>
      <c r="BA12" s="169"/>
    </row>
    <row r="13" spans="1:53" s="1" customFormat="1">
      <c r="D13" s="18"/>
      <c r="E13" s="18"/>
      <c r="F13" s="18"/>
      <c r="G13" s="18"/>
      <c r="L13" s="18"/>
      <c r="S13" s="18"/>
      <c r="W13" s="18"/>
      <c r="AA13" s="18"/>
      <c r="AF13" s="18"/>
      <c r="AH13" s="18"/>
      <c r="AJ13" s="18"/>
      <c r="AP13" s="18"/>
      <c r="BA13" s="169"/>
    </row>
    <row r="14" spans="1:53" s="1" customFormat="1">
      <c r="D14" s="18"/>
      <c r="E14" s="18"/>
      <c r="F14" s="18"/>
      <c r="G14" s="18"/>
      <c r="L14" s="18"/>
      <c r="N14" s="3" t="s">
        <v>9</v>
      </c>
      <c r="O14" s="3"/>
      <c r="P14" s="3"/>
      <c r="Q14" s="3"/>
      <c r="R14" s="3"/>
      <c r="S14" s="38"/>
      <c r="T14" s="4" t="s">
        <v>10</v>
      </c>
      <c r="U14" s="4"/>
      <c r="V14" s="4"/>
      <c r="W14" s="18" t="s">
        <v>123</v>
      </c>
      <c r="AA14" s="18"/>
      <c r="AF14" s="18"/>
      <c r="AH14" s="18"/>
      <c r="AJ14" s="18"/>
      <c r="AP14" s="18"/>
      <c r="BA14" s="169"/>
    </row>
    <row r="15" spans="1:53" s="1" customFormat="1">
      <c r="D15" s="18"/>
      <c r="E15" s="18"/>
      <c r="F15" s="18"/>
      <c r="G15" s="18"/>
      <c r="L15" s="18"/>
      <c r="S15" s="18"/>
      <c r="W15" s="18"/>
      <c r="AA15" s="18"/>
      <c r="AF15" s="18"/>
      <c r="AH15" s="18"/>
      <c r="AJ15" s="18"/>
      <c r="AP15" s="18"/>
      <c r="BA15" s="169"/>
    </row>
    <row r="16" spans="1:53" s="1" customFormat="1" ht="18">
      <c r="A16" s="234" t="s">
        <v>179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BA16" s="169"/>
    </row>
    <row r="17" spans="1:54" s="1" customFormat="1" ht="15.75">
      <c r="A17" s="5"/>
      <c r="D17" s="18"/>
      <c r="E17" s="18"/>
      <c r="F17" s="18"/>
      <c r="G17" s="18"/>
      <c r="L17" s="18"/>
      <c r="S17" s="18"/>
      <c r="W17" s="18"/>
      <c r="AA17" s="18"/>
      <c r="AF17" s="18"/>
      <c r="AH17" s="18"/>
      <c r="AJ17" s="18"/>
      <c r="AP17" s="18"/>
      <c r="BA17" s="169"/>
    </row>
    <row r="18" spans="1:54" s="1" customFormat="1">
      <c r="A18" s="275" t="s">
        <v>165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</row>
    <row r="19" spans="1:54" s="1" customFormat="1" ht="170.25">
      <c r="A19" s="237" t="s">
        <v>13</v>
      </c>
      <c r="B19" s="237" t="s">
        <v>14</v>
      </c>
      <c r="C19" s="242" t="s">
        <v>15</v>
      </c>
      <c r="D19" s="61" t="s">
        <v>16</v>
      </c>
      <c r="E19" s="61" t="s">
        <v>17</v>
      </c>
      <c r="F19" s="61" t="s">
        <v>18</v>
      </c>
      <c r="G19" s="61" t="s">
        <v>19</v>
      </c>
      <c r="H19" s="61" t="s">
        <v>20</v>
      </c>
      <c r="I19" s="61" t="s">
        <v>21</v>
      </c>
      <c r="J19" s="61" t="s">
        <v>22</v>
      </c>
      <c r="K19" s="61" t="s">
        <v>23</v>
      </c>
      <c r="L19" s="62" t="s">
        <v>24</v>
      </c>
      <c r="M19" s="63" t="s">
        <v>203</v>
      </c>
      <c r="N19" s="63" t="s">
        <v>26</v>
      </c>
      <c r="O19" s="63" t="s">
        <v>27</v>
      </c>
      <c r="P19" s="63" t="s">
        <v>28</v>
      </c>
      <c r="Q19" s="63" t="s">
        <v>29</v>
      </c>
      <c r="R19" s="63" t="s">
        <v>30</v>
      </c>
      <c r="S19" s="63" t="s">
        <v>31</v>
      </c>
      <c r="T19" s="63" t="s">
        <v>32</v>
      </c>
      <c r="U19" s="63" t="s">
        <v>33</v>
      </c>
      <c r="V19" s="63" t="s">
        <v>34</v>
      </c>
      <c r="W19" s="62" t="s">
        <v>35</v>
      </c>
      <c r="X19" s="63" t="s">
        <v>36</v>
      </c>
      <c r="Y19" s="63" t="s">
        <v>37</v>
      </c>
      <c r="Z19" s="63" t="s">
        <v>38</v>
      </c>
      <c r="AA19" s="63" t="s">
        <v>39</v>
      </c>
      <c r="AB19" s="63" t="s">
        <v>40</v>
      </c>
      <c r="AC19" s="63" t="s">
        <v>41</v>
      </c>
      <c r="AD19" s="63" t="s">
        <v>42</v>
      </c>
      <c r="AE19" s="63" t="s">
        <v>43</v>
      </c>
      <c r="AF19" s="62" t="s">
        <v>44</v>
      </c>
      <c r="AG19" s="63" t="s">
        <v>45</v>
      </c>
      <c r="AH19" s="64" t="s">
        <v>46</v>
      </c>
      <c r="AI19" s="61" t="s">
        <v>47</v>
      </c>
      <c r="AJ19" s="64" t="s">
        <v>48</v>
      </c>
      <c r="AK19" s="63" t="s">
        <v>49</v>
      </c>
      <c r="AL19" s="61" t="s">
        <v>50</v>
      </c>
      <c r="AM19" s="61" t="s">
        <v>51</v>
      </c>
      <c r="AN19" s="61" t="s">
        <v>52</v>
      </c>
      <c r="AO19" s="61" t="s">
        <v>53</v>
      </c>
      <c r="AP19" s="61" t="s">
        <v>54</v>
      </c>
      <c r="AQ19" s="61" t="s">
        <v>55</v>
      </c>
      <c r="AR19" s="61" t="s">
        <v>56</v>
      </c>
      <c r="AS19" s="61" t="s">
        <v>57</v>
      </c>
      <c r="AT19" s="61" t="s">
        <v>87</v>
      </c>
      <c r="AU19" s="61" t="s">
        <v>88</v>
      </c>
      <c r="AV19" s="61"/>
      <c r="AW19" s="65" t="s">
        <v>59</v>
      </c>
      <c r="AX19" s="65" t="s">
        <v>60</v>
      </c>
      <c r="AY19" s="65" t="s">
        <v>61</v>
      </c>
      <c r="AZ19" s="61"/>
      <c r="BA19" s="66"/>
      <c r="BB19" s="61"/>
    </row>
    <row r="20" spans="1:54" s="1" customFormat="1" ht="18.75" customHeight="1">
      <c r="A20" s="238"/>
      <c r="B20" s="240"/>
      <c r="C20" s="243"/>
      <c r="D20" s="291" t="s">
        <v>62</v>
      </c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293"/>
    </row>
    <row r="21" spans="1:54" s="1" customFormat="1">
      <c r="A21" s="238"/>
      <c r="B21" s="240"/>
      <c r="C21" s="243"/>
      <c r="D21" s="6">
        <v>36</v>
      </c>
      <c r="E21" s="6">
        <v>37</v>
      </c>
      <c r="F21" s="6">
        <v>38</v>
      </c>
      <c r="G21" s="6">
        <v>39</v>
      </c>
      <c r="H21" s="6">
        <v>40</v>
      </c>
      <c r="I21" s="6">
        <v>41</v>
      </c>
      <c r="J21" s="6">
        <v>42</v>
      </c>
      <c r="K21" s="6">
        <v>43</v>
      </c>
      <c r="L21" s="20">
        <v>44</v>
      </c>
      <c r="M21" s="6">
        <v>45</v>
      </c>
      <c r="N21" s="6">
        <v>46</v>
      </c>
      <c r="O21" s="6">
        <v>47</v>
      </c>
      <c r="P21" s="6">
        <v>48</v>
      </c>
      <c r="Q21" s="6">
        <v>49</v>
      </c>
      <c r="R21" s="6">
        <v>50</v>
      </c>
      <c r="S21" s="6">
        <v>51</v>
      </c>
      <c r="T21" s="6">
        <v>52</v>
      </c>
      <c r="U21" s="7">
        <v>1</v>
      </c>
      <c r="V21" s="7">
        <v>2</v>
      </c>
      <c r="W21" s="21">
        <v>3</v>
      </c>
      <c r="X21" s="7">
        <v>4</v>
      </c>
      <c r="Y21" s="7">
        <v>5</v>
      </c>
      <c r="Z21" s="7">
        <v>6</v>
      </c>
      <c r="AA21" s="7">
        <v>7</v>
      </c>
      <c r="AB21" s="7">
        <v>8</v>
      </c>
      <c r="AC21" s="7">
        <v>9</v>
      </c>
      <c r="AD21" s="7">
        <v>10</v>
      </c>
      <c r="AE21" s="7">
        <v>11</v>
      </c>
      <c r="AF21" s="21">
        <v>12</v>
      </c>
      <c r="AG21" s="7">
        <v>13</v>
      </c>
      <c r="AH21" s="21">
        <v>14</v>
      </c>
      <c r="AI21" s="7">
        <v>15</v>
      </c>
      <c r="AJ21" s="21">
        <v>16</v>
      </c>
      <c r="AK21" s="7">
        <v>17</v>
      </c>
      <c r="AL21" s="7">
        <v>18</v>
      </c>
      <c r="AM21" s="7">
        <v>19</v>
      </c>
      <c r="AN21" s="7">
        <v>20</v>
      </c>
      <c r="AO21" s="7">
        <v>21</v>
      </c>
      <c r="AP21" s="7">
        <v>22</v>
      </c>
      <c r="AQ21" s="7">
        <v>23</v>
      </c>
      <c r="AR21" s="7">
        <v>24</v>
      </c>
      <c r="AS21" s="7">
        <v>25</v>
      </c>
      <c r="AT21" s="7">
        <v>26</v>
      </c>
      <c r="AU21" s="7">
        <v>27</v>
      </c>
      <c r="AV21" s="7"/>
      <c r="AW21" s="7"/>
      <c r="AX21" s="7"/>
      <c r="AY21" s="7"/>
      <c r="AZ21" s="7"/>
      <c r="BA21" s="177"/>
      <c r="BB21" s="7">
        <v>36</v>
      </c>
    </row>
    <row r="22" spans="1:54" s="1" customFormat="1" ht="18.75" customHeight="1">
      <c r="A22" s="238"/>
      <c r="B22" s="240"/>
      <c r="C22" s="243"/>
      <c r="D22" s="294" t="s">
        <v>63</v>
      </c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6"/>
    </row>
    <row r="23" spans="1:54" s="1" customFormat="1">
      <c r="A23" s="239"/>
      <c r="B23" s="241"/>
      <c r="C23" s="244"/>
      <c r="D23" s="6">
        <v>1</v>
      </c>
      <c r="E23" s="6">
        <v>2</v>
      </c>
      <c r="F23" s="6">
        <v>3</v>
      </c>
      <c r="G23" s="6">
        <v>4</v>
      </c>
      <c r="H23" s="6">
        <v>5</v>
      </c>
      <c r="I23" s="6">
        <v>6</v>
      </c>
      <c r="J23" s="6">
        <v>7</v>
      </c>
      <c r="K23" s="6">
        <v>8</v>
      </c>
      <c r="L23" s="20">
        <v>9</v>
      </c>
      <c r="M23" s="6">
        <v>10</v>
      </c>
      <c r="N23" s="6">
        <v>11</v>
      </c>
      <c r="O23" s="6">
        <v>12</v>
      </c>
      <c r="P23" s="6">
        <v>13</v>
      </c>
      <c r="Q23" s="6">
        <v>14</v>
      </c>
      <c r="R23" s="6">
        <v>15</v>
      </c>
      <c r="S23" s="6">
        <v>16</v>
      </c>
      <c r="T23" s="6">
        <v>17</v>
      </c>
      <c r="U23" s="6">
        <v>18</v>
      </c>
      <c r="V23" s="6">
        <v>19</v>
      </c>
      <c r="W23" s="20">
        <v>20</v>
      </c>
      <c r="X23" s="6">
        <v>21</v>
      </c>
      <c r="Y23" s="6">
        <v>22</v>
      </c>
      <c r="Z23" s="6">
        <v>23</v>
      </c>
      <c r="AA23" s="6">
        <v>24</v>
      </c>
      <c r="AB23" s="6">
        <v>25</v>
      </c>
      <c r="AC23" s="6">
        <v>26</v>
      </c>
      <c r="AD23" s="6">
        <v>27</v>
      </c>
      <c r="AE23" s="6">
        <v>28</v>
      </c>
      <c r="AF23" s="20">
        <v>29</v>
      </c>
      <c r="AG23" s="6">
        <v>30</v>
      </c>
      <c r="AH23" s="20">
        <v>31</v>
      </c>
      <c r="AI23" s="6">
        <v>32</v>
      </c>
      <c r="AJ23" s="20">
        <v>33</v>
      </c>
      <c r="AK23" s="6">
        <v>34</v>
      </c>
      <c r="AL23" s="6">
        <v>35</v>
      </c>
      <c r="AM23" s="6">
        <v>36</v>
      </c>
      <c r="AN23" s="6">
        <v>37</v>
      </c>
      <c r="AO23" s="6">
        <v>38</v>
      </c>
      <c r="AP23" s="6">
        <v>39</v>
      </c>
      <c r="AQ23" s="6">
        <v>40</v>
      </c>
      <c r="AR23" s="6">
        <v>41</v>
      </c>
      <c r="AS23" s="6">
        <v>42</v>
      </c>
      <c r="AT23" s="6">
        <v>43</v>
      </c>
      <c r="AU23" s="6">
        <v>44</v>
      </c>
      <c r="AV23" s="6"/>
      <c r="AW23" s="14"/>
      <c r="AX23" s="14"/>
      <c r="AY23" s="14"/>
      <c r="AZ23" s="14"/>
      <c r="BA23" s="13"/>
      <c r="BB23" s="14">
        <v>53</v>
      </c>
    </row>
    <row r="24" spans="1:54" ht="28.5">
      <c r="A24" s="278" t="s">
        <v>89</v>
      </c>
      <c r="B24" s="252" t="s">
        <v>166</v>
      </c>
      <c r="C24" s="68" t="s">
        <v>64</v>
      </c>
      <c r="D24" s="90"/>
      <c r="E24" s="90"/>
      <c r="F24" s="90"/>
      <c r="G24" s="90"/>
      <c r="H24" s="90"/>
      <c r="I24" s="90"/>
      <c r="J24" s="90"/>
      <c r="K24" s="124"/>
      <c r="L24" s="92"/>
      <c r="M24" s="124"/>
      <c r="N24" s="124"/>
      <c r="O24" s="124"/>
      <c r="P24" s="124"/>
      <c r="Q24" s="124"/>
      <c r="R24" s="124"/>
      <c r="S24" s="124"/>
      <c r="T24" s="94"/>
      <c r="U24" s="94"/>
      <c r="V24" s="124"/>
      <c r="W24" s="92"/>
      <c r="X24" s="124"/>
      <c r="Y24" s="124"/>
      <c r="Z24" s="124"/>
      <c r="AA24" s="124"/>
      <c r="AB24" s="124"/>
      <c r="AC24" s="124"/>
      <c r="AD24" s="124"/>
      <c r="AE24" s="124"/>
      <c r="AF24" s="92"/>
      <c r="AG24" s="90"/>
      <c r="AH24" s="89"/>
      <c r="AI24" s="90"/>
      <c r="AJ24" s="89"/>
      <c r="AK24" s="124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173"/>
      <c r="BB24" s="96"/>
    </row>
    <row r="25" spans="1:54" ht="47.25" customHeight="1">
      <c r="A25" s="278"/>
      <c r="B25" s="252"/>
      <c r="C25" s="68" t="s">
        <v>204</v>
      </c>
      <c r="D25" s="90"/>
      <c r="E25" s="90"/>
      <c r="F25" s="90"/>
      <c r="G25" s="90"/>
      <c r="H25" s="90"/>
      <c r="I25" s="90"/>
      <c r="J25" s="90"/>
      <c r="K25" s="124"/>
      <c r="L25" s="92"/>
      <c r="M25" s="124"/>
      <c r="N25" s="124"/>
      <c r="O25" s="124"/>
      <c r="P25" s="124"/>
      <c r="Q25" s="124"/>
      <c r="R25" s="124"/>
      <c r="S25" s="124"/>
      <c r="T25" s="94"/>
      <c r="U25" s="94"/>
      <c r="V25" s="124"/>
      <c r="W25" s="92"/>
      <c r="X25" s="124"/>
      <c r="Y25" s="124"/>
      <c r="Z25" s="124"/>
      <c r="AA25" s="124"/>
      <c r="AB25" s="124"/>
      <c r="AC25" s="124"/>
      <c r="AD25" s="124"/>
      <c r="AE25" s="124"/>
      <c r="AF25" s="92"/>
      <c r="AG25" s="90"/>
      <c r="AH25" s="89"/>
      <c r="AI25" s="90"/>
      <c r="AJ25" s="89"/>
      <c r="AK25" s="124"/>
      <c r="AL25" s="90"/>
      <c r="AM25" s="90"/>
      <c r="AN25" s="90"/>
      <c r="AO25" s="90"/>
      <c r="AP25" s="86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173"/>
      <c r="BB25" s="96"/>
    </row>
    <row r="26" spans="1:54" ht="30">
      <c r="A26" s="222" t="s">
        <v>180</v>
      </c>
      <c r="B26" s="279" t="s">
        <v>181</v>
      </c>
      <c r="C26" s="75" t="s">
        <v>64</v>
      </c>
      <c r="D26" s="85">
        <v>2</v>
      </c>
      <c r="E26" s="85">
        <v>2</v>
      </c>
      <c r="F26" s="85">
        <v>2</v>
      </c>
      <c r="G26" s="85">
        <v>2</v>
      </c>
      <c r="H26" s="85">
        <v>2</v>
      </c>
      <c r="I26" s="85">
        <v>2</v>
      </c>
      <c r="J26" s="85">
        <v>2</v>
      </c>
      <c r="K26" s="85">
        <v>2</v>
      </c>
      <c r="L26" s="84">
        <v>4</v>
      </c>
      <c r="M26" s="85">
        <v>4</v>
      </c>
      <c r="N26" s="85">
        <v>4</v>
      </c>
      <c r="O26" s="85">
        <v>4</v>
      </c>
      <c r="P26" s="85">
        <v>4</v>
      </c>
      <c r="Q26" s="85">
        <v>4</v>
      </c>
      <c r="R26" s="85">
        <v>4</v>
      </c>
      <c r="S26" s="85">
        <v>4</v>
      </c>
      <c r="T26" s="131" t="s">
        <v>190</v>
      </c>
      <c r="U26" s="199" t="s">
        <v>189</v>
      </c>
      <c r="V26" s="199" t="s">
        <v>189</v>
      </c>
      <c r="W26" s="136"/>
      <c r="X26" s="135"/>
      <c r="Y26" s="135"/>
      <c r="Z26" s="135"/>
      <c r="AA26" s="135"/>
      <c r="AB26" s="135"/>
      <c r="AC26" s="135"/>
      <c r="AD26" s="135"/>
      <c r="AE26" s="135"/>
      <c r="AF26" s="136"/>
      <c r="AG26" s="135"/>
      <c r="AH26" s="136"/>
      <c r="AI26" s="135"/>
      <c r="AJ26" s="178" t="s">
        <v>199</v>
      </c>
      <c r="AK26" s="86" t="s">
        <v>199</v>
      </c>
      <c r="AL26" s="86" t="s">
        <v>199</v>
      </c>
      <c r="AM26" s="86" t="s">
        <v>199</v>
      </c>
      <c r="AN26" s="73" t="s">
        <v>201</v>
      </c>
      <c r="AO26" s="73" t="s">
        <v>190</v>
      </c>
      <c r="AP26" s="73" t="s">
        <v>217</v>
      </c>
      <c r="AQ26" s="73" t="s">
        <v>217</v>
      </c>
      <c r="AR26" s="73" t="s">
        <v>217</v>
      </c>
      <c r="AS26" s="73" t="s">
        <v>217</v>
      </c>
      <c r="AT26" s="73" t="s">
        <v>216</v>
      </c>
      <c r="AU26" s="73" t="s">
        <v>216</v>
      </c>
      <c r="AV26" s="98"/>
      <c r="AW26" s="76">
        <f>SUM(D26:T26)</f>
        <v>48</v>
      </c>
      <c r="AX26" s="123">
        <f>SUM(W26:AP26)</f>
        <v>0</v>
      </c>
      <c r="AY26" s="76">
        <f>SUM(AW26:AX26)</f>
        <v>48</v>
      </c>
      <c r="AZ26" s="134"/>
      <c r="BA26" s="173"/>
      <c r="BB26" s="96"/>
    </row>
    <row r="27" spans="1:54">
      <c r="A27" s="223"/>
      <c r="B27" s="279"/>
      <c r="C27" s="78" t="s">
        <v>204</v>
      </c>
      <c r="D27" s="16">
        <v>2</v>
      </c>
      <c r="E27" s="16">
        <v>2</v>
      </c>
      <c r="F27" s="16">
        <v>2</v>
      </c>
      <c r="G27" s="16">
        <v>2</v>
      </c>
      <c r="H27" s="16">
        <v>2</v>
      </c>
      <c r="I27" s="16">
        <v>2</v>
      </c>
      <c r="J27" s="16">
        <v>2</v>
      </c>
      <c r="K27" s="16">
        <v>2</v>
      </c>
      <c r="L27" s="16">
        <v>2</v>
      </c>
      <c r="M27" s="16">
        <v>2</v>
      </c>
      <c r="N27" s="16">
        <v>2</v>
      </c>
      <c r="O27" s="16">
        <v>2</v>
      </c>
      <c r="P27" s="16"/>
      <c r="Q27" s="16"/>
      <c r="R27" s="16"/>
      <c r="S27" s="16"/>
      <c r="T27" s="131" t="s">
        <v>190</v>
      </c>
      <c r="U27" s="199"/>
      <c r="V27" s="199"/>
      <c r="W27" s="136"/>
      <c r="X27" s="135"/>
      <c r="Y27" s="135"/>
      <c r="Z27" s="135"/>
      <c r="AA27" s="135"/>
      <c r="AB27" s="135"/>
      <c r="AC27" s="135"/>
      <c r="AD27" s="135"/>
      <c r="AE27" s="135"/>
      <c r="AF27" s="136"/>
      <c r="AG27" s="135"/>
      <c r="AH27" s="136"/>
      <c r="AI27" s="135"/>
      <c r="AJ27" s="178" t="s">
        <v>199</v>
      </c>
      <c r="AK27" s="86" t="s">
        <v>199</v>
      </c>
      <c r="AL27" s="86" t="s">
        <v>199</v>
      </c>
      <c r="AM27" s="86" t="s">
        <v>199</v>
      </c>
      <c r="AN27" s="73" t="s">
        <v>201</v>
      </c>
      <c r="AO27" s="73" t="s">
        <v>190</v>
      </c>
      <c r="AP27" s="73" t="s">
        <v>217</v>
      </c>
      <c r="AQ27" s="73" t="s">
        <v>217</v>
      </c>
      <c r="AR27" s="73" t="s">
        <v>217</v>
      </c>
      <c r="AS27" s="73" t="s">
        <v>217</v>
      </c>
      <c r="AT27" s="73" t="s">
        <v>216</v>
      </c>
      <c r="AU27" s="73" t="s">
        <v>216</v>
      </c>
      <c r="AV27" s="98"/>
      <c r="AW27" s="76">
        <f t="shared" ref="AW27:AW55" si="0">SUM(D27:T27)</f>
        <v>24</v>
      </c>
      <c r="AX27" s="123">
        <f t="shared" ref="AX27:AX55" si="1">SUM(W27:AP27)</f>
        <v>0</v>
      </c>
      <c r="AY27" s="76">
        <f t="shared" ref="AY27:AY55" si="2">SUM(AW27:AX27)</f>
        <v>24</v>
      </c>
      <c r="AZ27" s="134"/>
      <c r="BA27" s="173"/>
      <c r="BB27" s="96"/>
    </row>
    <row r="28" spans="1:54" ht="30">
      <c r="A28" s="222" t="s">
        <v>151</v>
      </c>
      <c r="B28" s="279" t="s">
        <v>71</v>
      </c>
      <c r="C28" s="75" t="s">
        <v>64</v>
      </c>
      <c r="D28" s="85">
        <v>2</v>
      </c>
      <c r="E28" s="85">
        <v>2</v>
      </c>
      <c r="F28" s="85">
        <v>2</v>
      </c>
      <c r="G28" s="85">
        <v>2</v>
      </c>
      <c r="H28" s="85">
        <v>2</v>
      </c>
      <c r="I28" s="85">
        <v>2</v>
      </c>
      <c r="J28" s="85">
        <v>2</v>
      </c>
      <c r="K28" s="85">
        <v>2</v>
      </c>
      <c r="L28" s="84">
        <v>2</v>
      </c>
      <c r="M28" s="85">
        <v>2</v>
      </c>
      <c r="N28" s="85">
        <v>2</v>
      </c>
      <c r="O28" s="85">
        <v>2</v>
      </c>
      <c r="P28" s="85">
        <v>2</v>
      </c>
      <c r="Q28" s="85">
        <v>2</v>
      </c>
      <c r="R28" s="85">
        <v>2</v>
      </c>
      <c r="S28" s="85">
        <v>2</v>
      </c>
      <c r="T28" s="131" t="s">
        <v>190</v>
      </c>
      <c r="U28" s="199" t="s">
        <v>189</v>
      </c>
      <c r="V28" s="199" t="s">
        <v>189</v>
      </c>
      <c r="W28" s="136">
        <v>2</v>
      </c>
      <c r="X28" s="135">
        <v>2</v>
      </c>
      <c r="Y28" s="135">
        <v>2</v>
      </c>
      <c r="Z28" s="135">
        <v>2</v>
      </c>
      <c r="AA28" s="135">
        <v>2</v>
      </c>
      <c r="AB28" s="135">
        <v>2</v>
      </c>
      <c r="AC28" s="135">
        <v>2</v>
      </c>
      <c r="AD28" s="135">
        <v>2</v>
      </c>
      <c r="AE28" s="135">
        <v>2</v>
      </c>
      <c r="AF28" s="136">
        <v>2</v>
      </c>
      <c r="AG28" s="135">
        <v>2</v>
      </c>
      <c r="AH28" s="136">
        <v>2</v>
      </c>
      <c r="AI28" s="135">
        <v>2</v>
      </c>
      <c r="AJ28" s="178">
        <v>2</v>
      </c>
      <c r="AK28" s="86" t="s">
        <v>199</v>
      </c>
      <c r="AL28" s="86" t="s">
        <v>199</v>
      </c>
      <c r="AM28" s="86" t="s">
        <v>199</v>
      </c>
      <c r="AN28" s="73" t="s">
        <v>201</v>
      </c>
      <c r="AO28" s="73" t="s">
        <v>190</v>
      </c>
      <c r="AP28" s="73" t="s">
        <v>217</v>
      </c>
      <c r="AQ28" s="73" t="s">
        <v>217</v>
      </c>
      <c r="AR28" s="73" t="s">
        <v>217</v>
      </c>
      <c r="AS28" s="73" t="s">
        <v>217</v>
      </c>
      <c r="AT28" s="73" t="s">
        <v>216</v>
      </c>
      <c r="AU28" s="73" t="s">
        <v>216</v>
      </c>
      <c r="AV28" s="98"/>
      <c r="AW28" s="76">
        <f t="shared" si="0"/>
        <v>32</v>
      </c>
      <c r="AX28" s="123">
        <f t="shared" si="1"/>
        <v>28</v>
      </c>
      <c r="AY28" s="76">
        <f t="shared" si="2"/>
        <v>60</v>
      </c>
      <c r="AZ28" s="134"/>
      <c r="BA28" s="173"/>
      <c r="BB28" s="96"/>
    </row>
    <row r="29" spans="1:54">
      <c r="A29" s="223"/>
      <c r="B29" s="279"/>
      <c r="C29" s="78" t="s">
        <v>204</v>
      </c>
      <c r="D29" s="16"/>
      <c r="E29" s="16"/>
      <c r="F29" s="16"/>
      <c r="G29" s="16"/>
      <c r="H29" s="16"/>
      <c r="I29" s="16"/>
      <c r="J29" s="16"/>
      <c r="K29" s="16"/>
      <c r="L29" s="16"/>
      <c r="M29" s="16">
        <v>2</v>
      </c>
      <c r="N29" s="16">
        <v>2</v>
      </c>
      <c r="O29" s="16">
        <v>2</v>
      </c>
      <c r="P29" s="16">
        <v>2</v>
      </c>
      <c r="Q29" s="16">
        <v>2</v>
      </c>
      <c r="R29" s="16">
        <v>2</v>
      </c>
      <c r="S29" s="16">
        <v>2</v>
      </c>
      <c r="T29" s="131" t="s">
        <v>190</v>
      </c>
      <c r="U29" s="199"/>
      <c r="V29" s="199"/>
      <c r="W29" s="16">
        <v>2</v>
      </c>
      <c r="X29" s="16">
        <v>2</v>
      </c>
      <c r="Y29" s="16">
        <v>2</v>
      </c>
      <c r="Z29" s="16">
        <v>2</v>
      </c>
      <c r="AA29" s="16">
        <v>2</v>
      </c>
      <c r="AB29" s="16">
        <v>2</v>
      </c>
      <c r="AC29" s="16">
        <v>2</v>
      </c>
      <c r="AD29" s="16"/>
      <c r="AE29" s="79"/>
      <c r="AF29" s="80"/>
      <c r="AG29" s="79"/>
      <c r="AH29" s="80"/>
      <c r="AI29" s="79"/>
      <c r="AJ29" s="144" t="s">
        <v>199</v>
      </c>
      <c r="AK29" s="86" t="s">
        <v>199</v>
      </c>
      <c r="AL29" s="86" t="s">
        <v>199</v>
      </c>
      <c r="AM29" s="86" t="s">
        <v>199</v>
      </c>
      <c r="AN29" s="73" t="s">
        <v>201</v>
      </c>
      <c r="AO29" s="73" t="s">
        <v>190</v>
      </c>
      <c r="AP29" s="73" t="s">
        <v>217</v>
      </c>
      <c r="AQ29" s="73" t="s">
        <v>217</v>
      </c>
      <c r="AR29" s="73" t="s">
        <v>217</v>
      </c>
      <c r="AS29" s="73" t="s">
        <v>217</v>
      </c>
      <c r="AT29" s="73" t="s">
        <v>216</v>
      </c>
      <c r="AU29" s="73" t="s">
        <v>216</v>
      </c>
      <c r="AV29" s="98"/>
      <c r="AW29" s="76">
        <f t="shared" si="0"/>
        <v>14</v>
      </c>
      <c r="AX29" s="123">
        <f t="shared" si="1"/>
        <v>14</v>
      </c>
      <c r="AY29" s="76">
        <f t="shared" si="2"/>
        <v>28</v>
      </c>
      <c r="AZ29" s="134"/>
      <c r="BA29" s="173"/>
      <c r="BB29" s="96"/>
    </row>
    <row r="30" spans="1:54" ht="28.5">
      <c r="A30" s="278" t="s">
        <v>97</v>
      </c>
      <c r="B30" s="252" t="s">
        <v>167</v>
      </c>
      <c r="C30" s="68" t="s">
        <v>64</v>
      </c>
      <c r="D30" s="90"/>
      <c r="E30" s="90"/>
      <c r="F30" s="90"/>
      <c r="G30" s="90"/>
      <c r="H30" s="90"/>
      <c r="I30" s="90"/>
      <c r="J30" s="90"/>
      <c r="K30" s="124"/>
      <c r="L30" s="92"/>
      <c r="M30" s="124"/>
      <c r="N30" s="124"/>
      <c r="O30" s="124"/>
      <c r="P30" s="124"/>
      <c r="Q30" s="124"/>
      <c r="R30" s="124"/>
      <c r="S30" s="124"/>
      <c r="T30" s="131" t="s">
        <v>190</v>
      </c>
      <c r="U30" s="199" t="s">
        <v>189</v>
      </c>
      <c r="V30" s="199" t="s">
        <v>189</v>
      </c>
      <c r="W30" s="92"/>
      <c r="X30" s="124"/>
      <c r="Y30" s="124"/>
      <c r="Z30" s="124"/>
      <c r="AA30" s="124"/>
      <c r="AB30" s="124"/>
      <c r="AC30" s="124"/>
      <c r="AD30" s="124"/>
      <c r="AE30" s="124"/>
      <c r="AF30" s="92"/>
      <c r="AG30" s="90"/>
      <c r="AH30" s="89"/>
      <c r="AI30" s="90"/>
      <c r="AJ30" s="144" t="s">
        <v>199</v>
      </c>
      <c r="AK30" s="86" t="s">
        <v>199</v>
      </c>
      <c r="AL30" s="86" t="s">
        <v>199</v>
      </c>
      <c r="AM30" s="86" t="s">
        <v>199</v>
      </c>
      <c r="AN30" s="73" t="s">
        <v>201</v>
      </c>
      <c r="AO30" s="73" t="s">
        <v>190</v>
      </c>
      <c r="AP30" s="73" t="s">
        <v>217</v>
      </c>
      <c r="AQ30" s="73" t="s">
        <v>217</v>
      </c>
      <c r="AR30" s="73" t="s">
        <v>217</v>
      </c>
      <c r="AS30" s="73" t="s">
        <v>217</v>
      </c>
      <c r="AT30" s="73" t="s">
        <v>216</v>
      </c>
      <c r="AU30" s="73" t="s">
        <v>216</v>
      </c>
      <c r="AV30" s="98"/>
      <c r="AW30" s="98"/>
      <c r="AX30" s="98"/>
      <c r="AY30" s="98"/>
      <c r="AZ30" s="98"/>
      <c r="BA30" s="143"/>
      <c r="BB30" s="96"/>
    </row>
    <row r="31" spans="1:54">
      <c r="A31" s="278"/>
      <c r="B31" s="252"/>
      <c r="C31" s="68" t="s">
        <v>204</v>
      </c>
      <c r="D31" s="90"/>
      <c r="E31" s="90"/>
      <c r="F31" s="90"/>
      <c r="G31" s="90"/>
      <c r="H31" s="90"/>
      <c r="I31" s="90"/>
      <c r="J31" s="90"/>
      <c r="K31" s="124"/>
      <c r="L31" s="92"/>
      <c r="M31" s="124"/>
      <c r="N31" s="124"/>
      <c r="O31" s="124"/>
      <c r="P31" s="124"/>
      <c r="Q31" s="124"/>
      <c r="R31" s="124"/>
      <c r="S31" s="124"/>
      <c r="T31" s="131" t="s">
        <v>190</v>
      </c>
      <c r="U31" s="199"/>
      <c r="V31" s="199"/>
      <c r="W31" s="92"/>
      <c r="X31" s="124"/>
      <c r="Y31" s="124"/>
      <c r="Z31" s="124"/>
      <c r="AA31" s="124"/>
      <c r="AB31" s="124"/>
      <c r="AC31" s="124"/>
      <c r="AD31" s="124"/>
      <c r="AE31" s="124"/>
      <c r="AF31" s="92"/>
      <c r="AG31" s="90"/>
      <c r="AH31" s="89"/>
      <c r="AI31" s="90"/>
      <c r="AJ31" s="144" t="s">
        <v>199</v>
      </c>
      <c r="AK31" s="86" t="s">
        <v>199</v>
      </c>
      <c r="AL31" s="86" t="s">
        <v>199</v>
      </c>
      <c r="AM31" s="86" t="s">
        <v>199</v>
      </c>
      <c r="AN31" s="73" t="s">
        <v>201</v>
      </c>
      <c r="AO31" s="73" t="s">
        <v>190</v>
      </c>
      <c r="AP31" s="73" t="s">
        <v>217</v>
      </c>
      <c r="AQ31" s="73" t="s">
        <v>217</v>
      </c>
      <c r="AR31" s="73" t="s">
        <v>217</v>
      </c>
      <c r="AS31" s="73" t="s">
        <v>217</v>
      </c>
      <c r="AT31" s="73" t="s">
        <v>216</v>
      </c>
      <c r="AU31" s="73" t="s">
        <v>216</v>
      </c>
      <c r="AV31" s="98"/>
      <c r="AW31" s="98"/>
      <c r="AX31" s="98"/>
      <c r="AY31" s="98"/>
      <c r="AZ31" s="98"/>
      <c r="BA31" s="143"/>
      <c r="BB31" s="96"/>
    </row>
    <row r="32" spans="1:54" ht="28.5">
      <c r="A32" s="278" t="s">
        <v>98</v>
      </c>
      <c r="B32" s="252" t="s">
        <v>168</v>
      </c>
      <c r="C32" s="68" t="s">
        <v>64</v>
      </c>
      <c r="D32" s="90"/>
      <c r="E32" s="90"/>
      <c r="F32" s="90"/>
      <c r="G32" s="90"/>
      <c r="H32" s="90"/>
      <c r="I32" s="90"/>
      <c r="J32" s="90"/>
      <c r="K32" s="124"/>
      <c r="L32" s="92"/>
      <c r="M32" s="124"/>
      <c r="N32" s="124"/>
      <c r="O32" s="124"/>
      <c r="P32" s="124"/>
      <c r="Q32" s="124"/>
      <c r="R32" s="124"/>
      <c r="S32" s="124"/>
      <c r="T32" s="131" t="s">
        <v>190</v>
      </c>
      <c r="U32" s="199" t="s">
        <v>189</v>
      </c>
      <c r="V32" s="199" t="s">
        <v>189</v>
      </c>
      <c r="W32" s="92"/>
      <c r="X32" s="124"/>
      <c r="Y32" s="124"/>
      <c r="Z32" s="124"/>
      <c r="AA32" s="124"/>
      <c r="AB32" s="124"/>
      <c r="AC32" s="124"/>
      <c r="AD32" s="124"/>
      <c r="AE32" s="124"/>
      <c r="AF32" s="92"/>
      <c r="AG32" s="90"/>
      <c r="AH32" s="89"/>
      <c r="AI32" s="90"/>
      <c r="AJ32" s="144" t="s">
        <v>199</v>
      </c>
      <c r="AK32" s="86" t="s">
        <v>199</v>
      </c>
      <c r="AL32" s="86" t="s">
        <v>199</v>
      </c>
      <c r="AM32" s="86" t="s">
        <v>199</v>
      </c>
      <c r="AN32" s="73" t="s">
        <v>201</v>
      </c>
      <c r="AO32" s="73" t="s">
        <v>190</v>
      </c>
      <c r="AP32" s="73" t="s">
        <v>217</v>
      </c>
      <c r="AQ32" s="73" t="s">
        <v>217</v>
      </c>
      <c r="AR32" s="73" t="s">
        <v>217</v>
      </c>
      <c r="AS32" s="73" t="s">
        <v>217</v>
      </c>
      <c r="AT32" s="73" t="s">
        <v>216</v>
      </c>
      <c r="AU32" s="73" t="s">
        <v>216</v>
      </c>
      <c r="AV32" s="98"/>
      <c r="AW32" s="98"/>
      <c r="AX32" s="98"/>
      <c r="AY32" s="98"/>
      <c r="AZ32" s="98"/>
      <c r="BA32" s="143"/>
      <c r="BB32" s="96"/>
    </row>
    <row r="33" spans="1:54">
      <c r="A33" s="278"/>
      <c r="B33" s="252"/>
      <c r="C33" s="68" t="s">
        <v>204</v>
      </c>
      <c r="D33" s="90"/>
      <c r="E33" s="90"/>
      <c r="F33" s="90"/>
      <c r="G33" s="90"/>
      <c r="H33" s="90"/>
      <c r="I33" s="90"/>
      <c r="J33" s="90"/>
      <c r="K33" s="124"/>
      <c r="L33" s="92"/>
      <c r="M33" s="124"/>
      <c r="N33" s="124"/>
      <c r="O33" s="124"/>
      <c r="P33" s="124"/>
      <c r="Q33" s="124"/>
      <c r="R33" s="124"/>
      <c r="S33" s="124"/>
      <c r="T33" s="131" t="s">
        <v>190</v>
      </c>
      <c r="U33" s="199"/>
      <c r="V33" s="199"/>
      <c r="W33" s="92"/>
      <c r="X33" s="124"/>
      <c r="Y33" s="124"/>
      <c r="Z33" s="124"/>
      <c r="AA33" s="124"/>
      <c r="AB33" s="124"/>
      <c r="AC33" s="124"/>
      <c r="AD33" s="124"/>
      <c r="AE33" s="124"/>
      <c r="AF33" s="92"/>
      <c r="AG33" s="90"/>
      <c r="AH33" s="89"/>
      <c r="AI33" s="90"/>
      <c r="AJ33" s="144" t="s">
        <v>199</v>
      </c>
      <c r="AK33" s="86" t="s">
        <v>199</v>
      </c>
      <c r="AL33" s="86" t="s">
        <v>199</v>
      </c>
      <c r="AM33" s="86" t="s">
        <v>199</v>
      </c>
      <c r="AN33" s="73" t="s">
        <v>201</v>
      </c>
      <c r="AO33" s="73" t="s">
        <v>190</v>
      </c>
      <c r="AP33" s="73" t="s">
        <v>217</v>
      </c>
      <c r="AQ33" s="73" t="s">
        <v>217</v>
      </c>
      <c r="AR33" s="73" t="s">
        <v>217</v>
      </c>
      <c r="AS33" s="73" t="s">
        <v>217</v>
      </c>
      <c r="AT33" s="73" t="s">
        <v>216</v>
      </c>
      <c r="AU33" s="73" t="s">
        <v>216</v>
      </c>
      <c r="AV33" s="98"/>
      <c r="AW33" s="98"/>
      <c r="AX33" s="98"/>
      <c r="AY33" s="98"/>
      <c r="AZ33" s="98"/>
      <c r="BA33" s="143"/>
      <c r="BB33" s="96"/>
    </row>
    <row r="34" spans="1:54" ht="30">
      <c r="A34" s="222" t="s">
        <v>182</v>
      </c>
      <c r="B34" s="222" t="s">
        <v>183</v>
      </c>
      <c r="C34" s="75" t="s">
        <v>64</v>
      </c>
      <c r="D34" s="135"/>
      <c r="E34" s="135"/>
      <c r="F34" s="135"/>
      <c r="G34" s="135"/>
      <c r="H34" s="135"/>
      <c r="I34" s="135"/>
      <c r="J34" s="135"/>
      <c r="K34" s="135"/>
      <c r="L34" s="136"/>
      <c r="M34" s="135"/>
      <c r="N34" s="135"/>
      <c r="O34" s="135"/>
      <c r="P34" s="135"/>
      <c r="Q34" s="135"/>
      <c r="R34" s="135"/>
      <c r="S34" s="135"/>
      <c r="T34" s="131" t="s">
        <v>190</v>
      </c>
      <c r="U34" s="199" t="s">
        <v>189</v>
      </c>
      <c r="V34" s="199" t="s">
        <v>189</v>
      </c>
      <c r="W34" s="84">
        <v>6</v>
      </c>
      <c r="X34" s="85">
        <v>4</v>
      </c>
      <c r="Y34" s="85">
        <v>4</v>
      </c>
      <c r="Z34" s="85">
        <v>4</v>
      </c>
      <c r="AA34" s="85">
        <v>4</v>
      </c>
      <c r="AB34" s="85">
        <v>4</v>
      </c>
      <c r="AC34" s="85">
        <v>4</v>
      </c>
      <c r="AD34" s="85">
        <v>4</v>
      </c>
      <c r="AE34" s="85">
        <v>4</v>
      </c>
      <c r="AF34" s="84">
        <v>4</v>
      </c>
      <c r="AG34" s="85">
        <v>6</v>
      </c>
      <c r="AH34" s="84">
        <v>6</v>
      </c>
      <c r="AI34" s="85">
        <v>8</v>
      </c>
      <c r="AJ34" s="144">
        <v>2</v>
      </c>
      <c r="AK34" s="86" t="s">
        <v>199</v>
      </c>
      <c r="AL34" s="86" t="s">
        <v>199</v>
      </c>
      <c r="AM34" s="86" t="s">
        <v>199</v>
      </c>
      <c r="AN34" s="73" t="s">
        <v>201</v>
      </c>
      <c r="AO34" s="73" t="s">
        <v>190</v>
      </c>
      <c r="AP34" s="73" t="s">
        <v>217</v>
      </c>
      <c r="AQ34" s="73" t="s">
        <v>217</v>
      </c>
      <c r="AR34" s="73" t="s">
        <v>217</v>
      </c>
      <c r="AS34" s="73" t="s">
        <v>217</v>
      </c>
      <c r="AT34" s="73" t="s">
        <v>216</v>
      </c>
      <c r="AU34" s="73" t="s">
        <v>216</v>
      </c>
      <c r="AV34" s="98"/>
      <c r="AW34" s="76">
        <f t="shared" si="0"/>
        <v>0</v>
      </c>
      <c r="AX34" s="123">
        <f t="shared" si="1"/>
        <v>64</v>
      </c>
      <c r="AY34" s="76">
        <f t="shared" si="2"/>
        <v>64</v>
      </c>
      <c r="AZ34" s="133"/>
      <c r="BA34" s="174"/>
      <c r="BB34" s="96"/>
    </row>
    <row r="35" spans="1:54">
      <c r="A35" s="223"/>
      <c r="B35" s="223"/>
      <c r="C35" s="78" t="s">
        <v>204</v>
      </c>
      <c r="D35" s="135"/>
      <c r="E35" s="135"/>
      <c r="F35" s="135"/>
      <c r="G35" s="135"/>
      <c r="H35" s="135"/>
      <c r="I35" s="135"/>
      <c r="J35" s="135"/>
      <c r="K35" s="135"/>
      <c r="L35" s="136"/>
      <c r="M35" s="135"/>
      <c r="N35" s="135"/>
      <c r="O35" s="135"/>
      <c r="P35" s="135"/>
      <c r="Q35" s="135"/>
      <c r="R35" s="135"/>
      <c r="S35" s="135"/>
      <c r="T35" s="131" t="s">
        <v>190</v>
      </c>
      <c r="U35" s="199"/>
      <c r="V35" s="199"/>
      <c r="W35" s="16">
        <v>4</v>
      </c>
      <c r="X35" s="16">
        <v>2</v>
      </c>
      <c r="Y35" s="16">
        <v>2</v>
      </c>
      <c r="Z35" s="16">
        <v>2</v>
      </c>
      <c r="AA35" s="16">
        <v>2</v>
      </c>
      <c r="AB35" s="16">
        <v>2</v>
      </c>
      <c r="AC35" s="16">
        <v>2</v>
      </c>
      <c r="AD35" s="16">
        <v>2</v>
      </c>
      <c r="AE35" s="16">
        <v>2</v>
      </c>
      <c r="AF35" s="16">
        <v>2</v>
      </c>
      <c r="AG35" s="16">
        <v>2</v>
      </c>
      <c r="AH35" s="16">
        <v>2</v>
      </c>
      <c r="AI35" s="16">
        <v>4</v>
      </c>
      <c r="AJ35" s="144" t="s">
        <v>199</v>
      </c>
      <c r="AK35" s="86" t="s">
        <v>199</v>
      </c>
      <c r="AL35" s="86" t="s">
        <v>199</v>
      </c>
      <c r="AM35" s="86" t="s">
        <v>199</v>
      </c>
      <c r="AN35" s="73" t="s">
        <v>201</v>
      </c>
      <c r="AO35" s="73" t="s">
        <v>190</v>
      </c>
      <c r="AP35" s="73" t="s">
        <v>217</v>
      </c>
      <c r="AQ35" s="73" t="s">
        <v>217</v>
      </c>
      <c r="AR35" s="73" t="s">
        <v>217</v>
      </c>
      <c r="AS35" s="73" t="s">
        <v>217</v>
      </c>
      <c r="AT35" s="73" t="s">
        <v>216</v>
      </c>
      <c r="AU35" s="73" t="s">
        <v>216</v>
      </c>
      <c r="AV35" s="98"/>
      <c r="AW35" s="76">
        <f t="shared" si="0"/>
        <v>0</v>
      </c>
      <c r="AX35" s="123">
        <f t="shared" si="1"/>
        <v>30</v>
      </c>
      <c r="AY35" s="76">
        <f t="shared" si="2"/>
        <v>30</v>
      </c>
      <c r="AZ35" s="134"/>
      <c r="BA35" s="173"/>
      <c r="BB35" s="96"/>
    </row>
    <row r="36" spans="1:54" ht="30">
      <c r="A36" s="279" t="s">
        <v>184</v>
      </c>
      <c r="B36" s="279" t="s">
        <v>185</v>
      </c>
      <c r="C36" s="75" t="s">
        <v>64</v>
      </c>
      <c r="D36" s="135"/>
      <c r="E36" s="135"/>
      <c r="F36" s="135"/>
      <c r="G36" s="135"/>
      <c r="H36" s="135"/>
      <c r="I36" s="135"/>
      <c r="J36" s="135"/>
      <c r="K36" s="135"/>
      <c r="L36" s="136"/>
      <c r="M36" s="135"/>
      <c r="N36" s="135"/>
      <c r="O36" s="135"/>
      <c r="P36" s="135"/>
      <c r="Q36" s="135"/>
      <c r="R36" s="135"/>
      <c r="S36" s="135"/>
      <c r="T36" s="131" t="s">
        <v>190</v>
      </c>
      <c r="U36" s="199" t="s">
        <v>189</v>
      </c>
      <c r="V36" s="199" t="s">
        <v>189</v>
      </c>
      <c r="W36" s="84">
        <v>2</v>
      </c>
      <c r="X36" s="85">
        <v>4</v>
      </c>
      <c r="Y36" s="85">
        <v>4</v>
      </c>
      <c r="Z36" s="85">
        <v>4</v>
      </c>
      <c r="AA36" s="85">
        <v>4</v>
      </c>
      <c r="AB36" s="85">
        <v>4</v>
      </c>
      <c r="AC36" s="85">
        <v>4</v>
      </c>
      <c r="AD36" s="85">
        <v>4</v>
      </c>
      <c r="AE36" s="85">
        <v>4</v>
      </c>
      <c r="AF36" s="84">
        <v>4</v>
      </c>
      <c r="AG36" s="85">
        <v>4</v>
      </c>
      <c r="AH36" s="84">
        <v>4</v>
      </c>
      <c r="AI36" s="85">
        <v>4</v>
      </c>
      <c r="AJ36" s="144">
        <v>2</v>
      </c>
      <c r="AK36" s="86" t="s">
        <v>199</v>
      </c>
      <c r="AL36" s="86" t="s">
        <v>199</v>
      </c>
      <c r="AM36" s="86" t="s">
        <v>199</v>
      </c>
      <c r="AN36" s="73" t="s">
        <v>201</v>
      </c>
      <c r="AO36" s="73" t="s">
        <v>190</v>
      </c>
      <c r="AP36" s="73" t="s">
        <v>217</v>
      </c>
      <c r="AQ36" s="73" t="s">
        <v>217</v>
      </c>
      <c r="AR36" s="73" t="s">
        <v>217</v>
      </c>
      <c r="AS36" s="73" t="s">
        <v>217</v>
      </c>
      <c r="AT36" s="73" t="s">
        <v>216</v>
      </c>
      <c r="AU36" s="73" t="s">
        <v>216</v>
      </c>
      <c r="AV36" s="98"/>
      <c r="AW36" s="76">
        <f t="shared" si="0"/>
        <v>0</v>
      </c>
      <c r="AX36" s="123">
        <f t="shared" si="1"/>
        <v>52</v>
      </c>
      <c r="AY36" s="76">
        <f t="shared" si="2"/>
        <v>52</v>
      </c>
      <c r="AZ36" s="134"/>
      <c r="BA36" s="173"/>
      <c r="BB36" s="96"/>
    </row>
    <row r="37" spans="1:54">
      <c r="A37" s="279"/>
      <c r="B37" s="279"/>
      <c r="C37" s="78" t="s">
        <v>204</v>
      </c>
      <c r="D37" s="135"/>
      <c r="E37" s="135"/>
      <c r="F37" s="135"/>
      <c r="G37" s="135"/>
      <c r="H37" s="135"/>
      <c r="I37" s="135"/>
      <c r="J37" s="135"/>
      <c r="K37" s="135"/>
      <c r="L37" s="136"/>
      <c r="M37" s="135"/>
      <c r="N37" s="135"/>
      <c r="O37" s="135"/>
      <c r="P37" s="135"/>
      <c r="Q37" s="135"/>
      <c r="R37" s="135"/>
      <c r="S37" s="135"/>
      <c r="T37" s="131" t="s">
        <v>190</v>
      </c>
      <c r="U37" s="199"/>
      <c r="V37" s="199"/>
      <c r="W37" s="16">
        <v>2</v>
      </c>
      <c r="X37" s="16">
        <v>2</v>
      </c>
      <c r="Y37" s="16">
        <v>2</v>
      </c>
      <c r="Z37" s="16">
        <v>2</v>
      </c>
      <c r="AA37" s="16">
        <v>2</v>
      </c>
      <c r="AB37" s="16">
        <v>2</v>
      </c>
      <c r="AC37" s="16">
        <v>2</v>
      </c>
      <c r="AD37" s="16">
        <v>2</v>
      </c>
      <c r="AE37" s="16">
        <v>2</v>
      </c>
      <c r="AF37" s="16">
        <v>2</v>
      </c>
      <c r="AG37" s="16">
        <v>2</v>
      </c>
      <c r="AH37" s="16">
        <v>2</v>
      </c>
      <c r="AI37" s="79"/>
      <c r="AJ37" s="144" t="s">
        <v>199</v>
      </c>
      <c r="AK37" s="86" t="s">
        <v>199</v>
      </c>
      <c r="AL37" s="86" t="s">
        <v>199</v>
      </c>
      <c r="AM37" s="86" t="s">
        <v>199</v>
      </c>
      <c r="AN37" s="73" t="s">
        <v>201</v>
      </c>
      <c r="AO37" s="73" t="s">
        <v>190</v>
      </c>
      <c r="AP37" s="73" t="s">
        <v>217</v>
      </c>
      <c r="AQ37" s="73" t="s">
        <v>217</v>
      </c>
      <c r="AR37" s="73" t="s">
        <v>217</v>
      </c>
      <c r="AS37" s="73" t="s">
        <v>217</v>
      </c>
      <c r="AT37" s="73" t="s">
        <v>216</v>
      </c>
      <c r="AU37" s="73" t="s">
        <v>216</v>
      </c>
      <c r="AV37" s="98"/>
      <c r="AW37" s="76">
        <f t="shared" si="0"/>
        <v>0</v>
      </c>
      <c r="AX37" s="123">
        <f t="shared" si="1"/>
        <v>24</v>
      </c>
      <c r="AY37" s="76">
        <f t="shared" si="2"/>
        <v>24</v>
      </c>
      <c r="AZ37" s="134"/>
      <c r="BA37" s="173"/>
      <c r="BB37" s="96"/>
    </row>
    <row r="38" spans="1:54" ht="48" customHeight="1">
      <c r="A38" s="279" t="s">
        <v>160</v>
      </c>
      <c r="B38" s="222" t="s">
        <v>161</v>
      </c>
      <c r="C38" s="75" t="s">
        <v>64</v>
      </c>
      <c r="D38" s="85">
        <v>4</v>
      </c>
      <c r="E38" s="85">
        <v>4</v>
      </c>
      <c r="F38" s="85">
        <v>4</v>
      </c>
      <c r="G38" s="85">
        <v>4</v>
      </c>
      <c r="H38" s="85">
        <v>4</v>
      </c>
      <c r="I38" s="85">
        <v>4</v>
      </c>
      <c r="J38" s="85">
        <v>4</v>
      </c>
      <c r="K38" s="85">
        <v>4</v>
      </c>
      <c r="L38" s="84">
        <v>4</v>
      </c>
      <c r="M38" s="85">
        <v>4</v>
      </c>
      <c r="N38" s="85">
        <v>4</v>
      </c>
      <c r="O38" s="85">
        <v>4</v>
      </c>
      <c r="P38" s="85">
        <v>4</v>
      </c>
      <c r="Q38" s="85">
        <v>4</v>
      </c>
      <c r="R38" s="85">
        <v>4</v>
      </c>
      <c r="S38" s="85">
        <v>4</v>
      </c>
      <c r="T38" s="143" t="s">
        <v>148</v>
      </c>
      <c r="U38" s="199" t="s">
        <v>189</v>
      </c>
      <c r="V38" s="199" t="s">
        <v>189</v>
      </c>
      <c r="W38" s="84"/>
      <c r="X38" s="85"/>
      <c r="Y38" s="85"/>
      <c r="Z38" s="85"/>
      <c r="AA38" s="85"/>
      <c r="AB38" s="85"/>
      <c r="AC38" s="85"/>
      <c r="AD38" s="85"/>
      <c r="AE38" s="85"/>
      <c r="AF38" s="84"/>
      <c r="AG38" s="85"/>
      <c r="AH38" s="84"/>
      <c r="AI38" s="85"/>
      <c r="AJ38" s="144" t="s">
        <v>199</v>
      </c>
      <c r="AK38" s="86" t="s">
        <v>199</v>
      </c>
      <c r="AL38" s="86" t="s">
        <v>199</v>
      </c>
      <c r="AM38" s="86" t="s">
        <v>199</v>
      </c>
      <c r="AN38" s="73" t="s">
        <v>201</v>
      </c>
      <c r="AO38" s="73" t="s">
        <v>190</v>
      </c>
      <c r="AP38" s="73" t="s">
        <v>217</v>
      </c>
      <c r="AQ38" s="73" t="s">
        <v>217</v>
      </c>
      <c r="AR38" s="73" t="s">
        <v>217</v>
      </c>
      <c r="AS38" s="73" t="s">
        <v>217</v>
      </c>
      <c r="AT38" s="73" t="s">
        <v>216</v>
      </c>
      <c r="AU38" s="73" t="s">
        <v>216</v>
      </c>
      <c r="AV38" s="98"/>
      <c r="AW38" s="76">
        <f t="shared" si="0"/>
        <v>64</v>
      </c>
      <c r="AX38" s="123">
        <f t="shared" si="1"/>
        <v>0</v>
      </c>
      <c r="AY38" s="76">
        <f t="shared" si="2"/>
        <v>64</v>
      </c>
      <c r="AZ38" s="134"/>
      <c r="BA38" s="173"/>
      <c r="BB38" s="96"/>
    </row>
    <row r="39" spans="1:54">
      <c r="A39" s="279"/>
      <c r="B39" s="223"/>
      <c r="C39" s="78" t="s">
        <v>204</v>
      </c>
      <c r="D39" s="16">
        <v>4</v>
      </c>
      <c r="E39" s="16">
        <v>4</v>
      </c>
      <c r="F39" s="16">
        <v>4</v>
      </c>
      <c r="G39" s="16">
        <v>4</v>
      </c>
      <c r="H39" s="16">
        <v>4</v>
      </c>
      <c r="I39" s="16">
        <v>2</v>
      </c>
      <c r="J39" s="16">
        <v>2</v>
      </c>
      <c r="K39" s="16">
        <v>2</v>
      </c>
      <c r="L39" s="16">
        <v>2</v>
      </c>
      <c r="M39" s="16">
        <v>2</v>
      </c>
      <c r="N39" s="16">
        <v>2</v>
      </c>
      <c r="O39" s="16">
        <v>2</v>
      </c>
      <c r="P39" s="16">
        <v>4</v>
      </c>
      <c r="Q39" s="16">
        <v>4</v>
      </c>
      <c r="R39" s="16">
        <v>4</v>
      </c>
      <c r="S39" s="16">
        <v>4</v>
      </c>
      <c r="T39" s="131" t="s">
        <v>190</v>
      </c>
      <c r="U39" s="199"/>
      <c r="V39" s="199"/>
      <c r="W39" s="84"/>
      <c r="X39" s="85"/>
      <c r="Y39" s="85"/>
      <c r="Z39" s="85"/>
      <c r="AA39" s="85"/>
      <c r="AB39" s="85"/>
      <c r="AC39" s="85"/>
      <c r="AD39" s="85"/>
      <c r="AE39" s="85"/>
      <c r="AF39" s="84"/>
      <c r="AG39" s="85"/>
      <c r="AH39" s="84"/>
      <c r="AI39" s="85"/>
      <c r="AJ39" s="144" t="s">
        <v>199</v>
      </c>
      <c r="AK39" s="86" t="s">
        <v>199</v>
      </c>
      <c r="AL39" s="86" t="s">
        <v>199</v>
      </c>
      <c r="AM39" s="86" t="s">
        <v>199</v>
      </c>
      <c r="AN39" s="73" t="s">
        <v>201</v>
      </c>
      <c r="AO39" s="73" t="s">
        <v>190</v>
      </c>
      <c r="AP39" s="73" t="s">
        <v>217</v>
      </c>
      <c r="AQ39" s="73" t="s">
        <v>217</v>
      </c>
      <c r="AR39" s="73" t="s">
        <v>217</v>
      </c>
      <c r="AS39" s="73" t="s">
        <v>217</v>
      </c>
      <c r="AT39" s="73" t="s">
        <v>216</v>
      </c>
      <c r="AU39" s="73" t="s">
        <v>216</v>
      </c>
      <c r="AV39" s="98"/>
      <c r="AW39" s="76">
        <f t="shared" si="0"/>
        <v>50</v>
      </c>
      <c r="AX39" s="123">
        <f t="shared" si="1"/>
        <v>0</v>
      </c>
      <c r="AY39" s="76">
        <f t="shared" si="2"/>
        <v>50</v>
      </c>
      <c r="AZ39" s="134"/>
      <c r="BA39" s="173"/>
      <c r="BB39" s="96"/>
    </row>
    <row r="40" spans="1:54" ht="28.5">
      <c r="A40" s="268" t="s">
        <v>111</v>
      </c>
      <c r="B40" s="266" t="s">
        <v>112</v>
      </c>
      <c r="C40" s="68" t="s">
        <v>64</v>
      </c>
      <c r="D40" s="90"/>
      <c r="E40" s="90"/>
      <c r="F40" s="90"/>
      <c r="G40" s="90"/>
      <c r="H40" s="90"/>
      <c r="I40" s="90"/>
      <c r="J40" s="90"/>
      <c r="K40" s="124"/>
      <c r="L40" s="92"/>
      <c r="M40" s="124"/>
      <c r="N40" s="124"/>
      <c r="O40" s="124"/>
      <c r="P40" s="124"/>
      <c r="Q40" s="124"/>
      <c r="R40" s="124"/>
      <c r="S40" s="124"/>
      <c r="T40" s="131" t="s">
        <v>190</v>
      </c>
      <c r="U40" s="199" t="s">
        <v>189</v>
      </c>
      <c r="V40" s="199" t="s">
        <v>189</v>
      </c>
      <c r="W40" s="93"/>
      <c r="X40" s="94"/>
      <c r="Y40" s="94"/>
      <c r="Z40" s="94"/>
      <c r="AA40" s="94"/>
      <c r="AB40" s="94"/>
      <c r="AC40" s="94"/>
      <c r="AD40" s="94"/>
      <c r="AE40" s="94"/>
      <c r="AF40" s="93"/>
      <c r="AG40" s="94"/>
      <c r="AH40" s="93"/>
      <c r="AI40" s="94"/>
      <c r="AJ40" s="144" t="s">
        <v>199</v>
      </c>
      <c r="AK40" s="86" t="s">
        <v>199</v>
      </c>
      <c r="AL40" s="86" t="s">
        <v>199</v>
      </c>
      <c r="AM40" s="86" t="s">
        <v>199</v>
      </c>
      <c r="AN40" s="73" t="s">
        <v>201</v>
      </c>
      <c r="AO40" s="73" t="s">
        <v>190</v>
      </c>
      <c r="AP40" s="73" t="s">
        <v>217</v>
      </c>
      <c r="AQ40" s="73" t="s">
        <v>217</v>
      </c>
      <c r="AR40" s="73" t="s">
        <v>217</v>
      </c>
      <c r="AS40" s="73" t="s">
        <v>217</v>
      </c>
      <c r="AT40" s="73" t="s">
        <v>216</v>
      </c>
      <c r="AU40" s="73" t="s">
        <v>216</v>
      </c>
      <c r="AV40" s="98"/>
      <c r="AW40" s="98"/>
      <c r="AX40" s="98"/>
      <c r="AY40" s="98"/>
      <c r="AZ40" s="98"/>
      <c r="BA40" s="173"/>
      <c r="BB40" s="96"/>
    </row>
    <row r="41" spans="1:54">
      <c r="A41" s="269"/>
      <c r="B41" s="267"/>
      <c r="C41" s="68" t="s">
        <v>204</v>
      </c>
      <c r="D41" s="90"/>
      <c r="E41" s="90"/>
      <c r="F41" s="90"/>
      <c r="G41" s="90"/>
      <c r="H41" s="90"/>
      <c r="I41" s="90"/>
      <c r="J41" s="90"/>
      <c r="K41" s="124"/>
      <c r="L41" s="92"/>
      <c r="M41" s="124"/>
      <c r="N41" s="124"/>
      <c r="O41" s="124"/>
      <c r="P41" s="124"/>
      <c r="Q41" s="124"/>
      <c r="R41" s="124"/>
      <c r="S41" s="124"/>
      <c r="T41" s="131" t="s">
        <v>190</v>
      </c>
      <c r="U41" s="199"/>
      <c r="V41" s="199"/>
      <c r="W41" s="92"/>
      <c r="X41" s="124"/>
      <c r="Y41" s="124"/>
      <c r="Z41" s="124"/>
      <c r="AA41" s="124"/>
      <c r="AB41" s="124"/>
      <c r="AC41" s="124"/>
      <c r="AD41" s="124"/>
      <c r="AE41" s="124"/>
      <c r="AF41" s="92"/>
      <c r="AG41" s="90"/>
      <c r="AH41" s="89"/>
      <c r="AI41" s="90"/>
      <c r="AJ41" s="144" t="s">
        <v>199</v>
      </c>
      <c r="AK41" s="86" t="s">
        <v>199</v>
      </c>
      <c r="AL41" s="86" t="s">
        <v>199</v>
      </c>
      <c r="AM41" s="86" t="s">
        <v>199</v>
      </c>
      <c r="AN41" s="73" t="s">
        <v>201</v>
      </c>
      <c r="AO41" s="73" t="s">
        <v>190</v>
      </c>
      <c r="AP41" s="73" t="s">
        <v>217</v>
      </c>
      <c r="AQ41" s="73" t="s">
        <v>217</v>
      </c>
      <c r="AR41" s="73" t="s">
        <v>217</v>
      </c>
      <c r="AS41" s="73" t="s">
        <v>217</v>
      </c>
      <c r="AT41" s="73" t="s">
        <v>216</v>
      </c>
      <c r="AU41" s="73" t="s">
        <v>216</v>
      </c>
      <c r="AV41" s="98"/>
      <c r="AW41" s="98"/>
      <c r="AX41" s="98"/>
      <c r="AY41" s="98"/>
      <c r="AZ41" s="98"/>
      <c r="BA41" s="173"/>
      <c r="BB41" s="96"/>
    </row>
    <row r="42" spans="1:54" ht="146.25" customHeight="1">
      <c r="A42" s="268" t="s">
        <v>164</v>
      </c>
      <c r="B42" s="266" t="s">
        <v>113</v>
      </c>
      <c r="C42" s="68" t="s">
        <v>64</v>
      </c>
      <c r="D42" s="90"/>
      <c r="E42" s="90"/>
      <c r="F42" s="90"/>
      <c r="G42" s="90"/>
      <c r="H42" s="90"/>
      <c r="I42" s="90"/>
      <c r="J42" s="90"/>
      <c r="K42" s="124"/>
      <c r="L42" s="92"/>
      <c r="M42" s="124"/>
      <c r="N42" s="124"/>
      <c r="O42" s="124"/>
      <c r="P42" s="124"/>
      <c r="Q42" s="124"/>
      <c r="R42" s="124"/>
      <c r="S42" s="124"/>
      <c r="T42" s="131" t="s">
        <v>190</v>
      </c>
      <c r="U42" s="199" t="s">
        <v>189</v>
      </c>
      <c r="V42" s="199" t="s">
        <v>189</v>
      </c>
      <c r="W42" s="92"/>
      <c r="X42" s="124"/>
      <c r="Y42" s="124"/>
      <c r="Z42" s="124"/>
      <c r="AA42" s="124"/>
      <c r="AB42" s="124"/>
      <c r="AC42" s="124"/>
      <c r="AD42" s="124"/>
      <c r="AE42" s="124"/>
      <c r="AF42" s="92"/>
      <c r="AG42" s="90"/>
      <c r="AH42" s="89"/>
      <c r="AI42" s="90"/>
      <c r="AJ42" s="144" t="s">
        <v>199</v>
      </c>
      <c r="AK42" s="86" t="s">
        <v>199</v>
      </c>
      <c r="AL42" s="86" t="s">
        <v>199</v>
      </c>
      <c r="AM42" s="86" t="s">
        <v>199</v>
      </c>
      <c r="AN42" s="73" t="s">
        <v>201</v>
      </c>
      <c r="AO42" s="73" t="s">
        <v>190</v>
      </c>
      <c r="AP42" s="73" t="s">
        <v>217</v>
      </c>
      <c r="AQ42" s="73" t="s">
        <v>217</v>
      </c>
      <c r="AR42" s="73" t="s">
        <v>217</v>
      </c>
      <c r="AS42" s="73" t="s">
        <v>217</v>
      </c>
      <c r="AT42" s="73" t="s">
        <v>216</v>
      </c>
      <c r="AU42" s="73" t="s">
        <v>216</v>
      </c>
      <c r="AV42" s="98"/>
      <c r="AW42" s="98"/>
      <c r="AX42" s="98"/>
      <c r="AY42" s="98"/>
      <c r="AZ42" s="98"/>
      <c r="BA42" s="173"/>
      <c r="BB42" s="96"/>
    </row>
    <row r="43" spans="1:54" ht="15.75" customHeight="1">
      <c r="A43" s="269"/>
      <c r="B43" s="267"/>
      <c r="C43" s="68" t="s">
        <v>204</v>
      </c>
      <c r="D43" s="90"/>
      <c r="E43" s="90"/>
      <c r="F43" s="90"/>
      <c r="G43" s="90"/>
      <c r="H43" s="90"/>
      <c r="I43" s="90"/>
      <c r="J43" s="90"/>
      <c r="K43" s="124"/>
      <c r="L43" s="92"/>
      <c r="M43" s="124"/>
      <c r="N43" s="124"/>
      <c r="O43" s="124"/>
      <c r="P43" s="124"/>
      <c r="Q43" s="124"/>
      <c r="R43" s="124"/>
      <c r="S43" s="124"/>
      <c r="T43" s="131" t="s">
        <v>190</v>
      </c>
      <c r="U43" s="199"/>
      <c r="V43" s="199"/>
      <c r="W43" s="92"/>
      <c r="X43" s="124"/>
      <c r="Y43" s="124"/>
      <c r="Z43" s="124"/>
      <c r="AA43" s="124"/>
      <c r="AB43" s="124"/>
      <c r="AC43" s="124"/>
      <c r="AD43" s="124"/>
      <c r="AE43" s="124"/>
      <c r="AF43" s="92"/>
      <c r="AG43" s="90"/>
      <c r="AH43" s="89"/>
      <c r="AI43" s="90"/>
      <c r="AJ43" s="144" t="s">
        <v>199</v>
      </c>
      <c r="AK43" s="86" t="s">
        <v>199</v>
      </c>
      <c r="AL43" s="86" t="s">
        <v>199</v>
      </c>
      <c r="AM43" s="86" t="s">
        <v>199</v>
      </c>
      <c r="AN43" s="73" t="s">
        <v>201</v>
      </c>
      <c r="AO43" s="73" t="s">
        <v>190</v>
      </c>
      <c r="AP43" s="73" t="s">
        <v>217</v>
      </c>
      <c r="AQ43" s="73" t="s">
        <v>217</v>
      </c>
      <c r="AR43" s="73" t="s">
        <v>217</v>
      </c>
      <c r="AS43" s="73" t="s">
        <v>217</v>
      </c>
      <c r="AT43" s="73" t="s">
        <v>216</v>
      </c>
      <c r="AU43" s="73" t="s">
        <v>216</v>
      </c>
      <c r="AV43" s="98"/>
      <c r="AW43" s="98"/>
      <c r="AX43" s="98"/>
      <c r="AY43" s="98"/>
      <c r="AZ43" s="98"/>
      <c r="BA43" s="173"/>
      <c r="BB43" s="96"/>
    </row>
    <row r="44" spans="1:54" ht="102" customHeight="1">
      <c r="A44" s="270" t="s">
        <v>114</v>
      </c>
      <c r="B44" s="271" t="s">
        <v>115</v>
      </c>
      <c r="C44" s="81" t="s">
        <v>64</v>
      </c>
      <c r="D44" s="85">
        <v>10</v>
      </c>
      <c r="E44" s="85">
        <v>10</v>
      </c>
      <c r="F44" s="85">
        <v>10</v>
      </c>
      <c r="G44" s="85">
        <v>10</v>
      </c>
      <c r="H44" s="85">
        <v>10</v>
      </c>
      <c r="I44" s="85">
        <v>10</v>
      </c>
      <c r="J44" s="85">
        <v>10</v>
      </c>
      <c r="K44" s="85">
        <v>10</v>
      </c>
      <c r="L44" s="84">
        <v>6</v>
      </c>
      <c r="M44" s="85">
        <v>6</v>
      </c>
      <c r="N44" s="85">
        <v>6</v>
      </c>
      <c r="O44" s="85">
        <v>6</v>
      </c>
      <c r="P44" s="85">
        <v>6</v>
      </c>
      <c r="Q44" s="85">
        <v>6</v>
      </c>
      <c r="R44" s="85">
        <v>6</v>
      </c>
      <c r="S44" s="85">
        <v>6</v>
      </c>
      <c r="T44" s="131" t="s">
        <v>190</v>
      </c>
      <c r="U44" s="199" t="s">
        <v>189</v>
      </c>
      <c r="V44" s="199" t="s">
        <v>189</v>
      </c>
      <c r="W44" s="84">
        <v>8</v>
      </c>
      <c r="X44" s="85">
        <v>10</v>
      </c>
      <c r="Y44" s="85">
        <v>10</v>
      </c>
      <c r="Z44" s="85">
        <v>10</v>
      </c>
      <c r="AA44" s="85">
        <v>10</v>
      </c>
      <c r="AB44" s="85">
        <v>10</v>
      </c>
      <c r="AC44" s="85">
        <v>10</v>
      </c>
      <c r="AD44" s="85">
        <v>10</v>
      </c>
      <c r="AE44" s="85">
        <v>10</v>
      </c>
      <c r="AF44" s="84">
        <v>8</v>
      </c>
      <c r="AG44" s="85">
        <v>8</v>
      </c>
      <c r="AH44" s="84">
        <v>8</v>
      </c>
      <c r="AI44" s="85">
        <v>8</v>
      </c>
      <c r="AJ44" s="144">
        <v>3</v>
      </c>
      <c r="AK44" s="86" t="s">
        <v>199</v>
      </c>
      <c r="AL44" s="86" t="s">
        <v>199</v>
      </c>
      <c r="AM44" s="86" t="s">
        <v>199</v>
      </c>
      <c r="AN44" s="182" t="s">
        <v>148</v>
      </c>
      <c r="AO44" s="73" t="s">
        <v>190</v>
      </c>
      <c r="AP44" s="73" t="s">
        <v>217</v>
      </c>
      <c r="AQ44" s="73" t="s">
        <v>217</v>
      </c>
      <c r="AR44" s="73" t="s">
        <v>217</v>
      </c>
      <c r="AS44" s="73" t="s">
        <v>217</v>
      </c>
      <c r="AT44" s="73" t="s">
        <v>216</v>
      </c>
      <c r="AU44" s="73" t="s">
        <v>216</v>
      </c>
      <c r="AV44" s="98"/>
      <c r="AW44" s="76">
        <f t="shared" si="0"/>
        <v>128</v>
      </c>
      <c r="AX44" s="123">
        <f t="shared" si="1"/>
        <v>123</v>
      </c>
      <c r="AY44" s="76">
        <f t="shared" si="2"/>
        <v>251</v>
      </c>
      <c r="AZ44" s="134"/>
      <c r="BA44" s="173"/>
      <c r="BB44" s="96"/>
    </row>
    <row r="45" spans="1:54" ht="19.5" customHeight="1">
      <c r="A45" s="270"/>
      <c r="B45" s="272"/>
      <c r="C45" s="78" t="s">
        <v>65</v>
      </c>
      <c r="D45" s="16">
        <v>2</v>
      </c>
      <c r="E45" s="16">
        <v>2</v>
      </c>
      <c r="F45" s="16">
        <v>2</v>
      </c>
      <c r="G45" s="16">
        <v>2</v>
      </c>
      <c r="H45" s="16">
        <v>2</v>
      </c>
      <c r="I45" s="16">
        <v>4</v>
      </c>
      <c r="J45" s="16">
        <v>4</v>
      </c>
      <c r="K45" s="16">
        <v>4</v>
      </c>
      <c r="L45" s="16">
        <v>4</v>
      </c>
      <c r="M45" s="16">
        <v>2</v>
      </c>
      <c r="N45" s="16">
        <v>2</v>
      </c>
      <c r="O45" s="16">
        <v>2</v>
      </c>
      <c r="P45" s="16">
        <v>2</v>
      </c>
      <c r="Q45" s="16">
        <v>2</v>
      </c>
      <c r="R45" s="16">
        <v>2</v>
      </c>
      <c r="S45" s="16">
        <v>2</v>
      </c>
      <c r="T45" s="131" t="s">
        <v>190</v>
      </c>
      <c r="U45" s="199"/>
      <c r="V45" s="199"/>
      <c r="W45" s="16">
        <v>4</v>
      </c>
      <c r="X45" s="16">
        <v>6</v>
      </c>
      <c r="Y45" s="16">
        <v>6</v>
      </c>
      <c r="Z45" s="16">
        <v>6</v>
      </c>
      <c r="AA45" s="16">
        <v>6</v>
      </c>
      <c r="AB45" s="16">
        <v>6</v>
      </c>
      <c r="AC45" s="16">
        <v>6</v>
      </c>
      <c r="AD45" s="16">
        <v>6</v>
      </c>
      <c r="AE45" s="16">
        <v>6</v>
      </c>
      <c r="AF45" s="16">
        <v>4</v>
      </c>
      <c r="AG45" s="16">
        <v>4</v>
      </c>
      <c r="AH45" s="16">
        <v>6</v>
      </c>
      <c r="AI45" s="16">
        <v>4</v>
      </c>
      <c r="AJ45" s="144">
        <v>1</v>
      </c>
      <c r="AK45" s="86" t="s">
        <v>199</v>
      </c>
      <c r="AL45" s="86" t="s">
        <v>199</v>
      </c>
      <c r="AM45" s="86" t="s">
        <v>199</v>
      </c>
      <c r="AN45" s="73" t="s">
        <v>201</v>
      </c>
      <c r="AO45" s="73" t="s">
        <v>190</v>
      </c>
      <c r="AP45" s="73" t="s">
        <v>217</v>
      </c>
      <c r="AQ45" s="73" t="s">
        <v>217</v>
      </c>
      <c r="AR45" s="73" t="s">
        <v>217</v>
      </c>
      <c r="AS45" s="73" t="s">
        <v>217</v>
      </c>
      <c r="AT45" s="73" t="s">
        <v>216</v>
      </c>
      <c r="AU45" s="73" t="s">
        <v>216</v>
      </c>
      <c r="AV45" s="98"/>
      <c r="AW45" s="76">
        <f t="shared" si="0"/>
        <v>40</v>
      </c>
      <c r="AX45" s="123">
        <f t="shared" si="1"/>
        <v>71</v>
      </c>
      <c r="AY45" s="76">
        <f t="shared" si="2"/>
        <v>111</v>
      </c>
      <c r="AZ45" s="134"/>
      <c r="BA45" s="173"/>
      <c r="BB45" s="96"/>
    </row>
    <row r="46" spans="1:54" ht="88.5" customHeight="1">
      <c r="A46" s="280" t="s">
        <v>116</v>
      </c>
      <c r="B46" s="265" t="s">
        <v>117</v>
      </c>
      <c r="C46" s="68" t="s">
        <v>64</v>
      </c>
      <c r="D46" s="86"/>
      <c r="E46" s="86"/>
      <c r="F46" s="86"/>
      <c r="G46" s="86"/>
      <c r="H46" s="86"/>
      <c r="I46" s="86"/>
      <c r="J46" s="86"/>
      <c r="K46" s="130"/>
      <c r="L46" s="101"/>
      <c r="M46" s="130"/>
      <c r="N46" s="130"/>
      <c r="O46" s="130"/>
      <c r="P46" s="130"/>
      <c r="Q46" s="130"/>
      <c r="R46" s="130"/>
      <c r="S46" s="130"/>
      <c r="T46" s="131" t="s">
        <v>190</v>
      </c>
      <c r="U46" s="199" t="s">
        <v>189</v>
      </c>
      <c r="V46" s="199" t="s">
        <v>189</v>
      </c>
      <c r="W46" s="101"/>
      <c r="X46" s="130"/>
      <c r="Y46" s="130"/>
      <c r="Z46" s="130"/>
      <c r="AA46" s="130"/>
      <c r="AB46" s="130"/>
      <c r="AC46" s="130"/>
      <c r="AD46" s="130"/>
      <c r="AE46" s="130"/>
      <c r="AF46" s="101"/>
      <c r="AG46" s="86"/>
      <c r="AH46" s="97"/>
      <c r="AI46" s="86"/>
      <c r="AJ46" s="144" t="s">
        <v>199</v>
      </c>
      <c r="AK46" s="86" t="s">
        <v>199</v>
      </c>
      <c r="AL46" s="86" t="s">
        <v>199</v>
      </c>
      <c r="AM46" s="86" t="s">
        <v>199</v>
      </c>
      <c r="AN46" s="73" t="s">
        <v>201</v>
      </c>
      <c r="AO46" s="73" t="s">
        <v>190</v>
      </c>
      <c r="AP46" s="73" t="s">
        <v>217</v>
      </c>
      <c r="AQ46" s="73" t="s">
        <v>217</v>
      </c>
      <c r="AR46" s="73" t="s">
        <v>217</v>
      </c>
      <c r="AS46" s="73" t="s">
        <v>217</v>
      </c>
      <c r="AT46" s="73" t="s">
        <v>216</v>
      </c>
      <c r="AU46" s="73" t="s">
        <v>216</v>
      </c>
      <c r="AV46" s="98"/>
      <c r="AW46" s="98"/>
      <c r="AX46" s="98"/>
      <c r="AY46" s="98"/>
      <c r="AZ46" s="98"/>
      <c r="BA46" s="173"/>
      <c r="BB46" s="96"/>
    </row>
    <row r="47" spans="1:54">
      <c r="A47" s="280"/>
      <c r="B47" s="265"/>
      <c r="C47" s="68" t="s">
        <v>204</v>
      </c>
      <c r="D47" s="86"/>
      <c r="E47" s="86"/>
      <c r="F47" s="86"/>
      <c r="G47" s="86"/>
      <c r="H47" s="86"/>
      <c r="I47" s="86"/>
      <c r="J47" s="86"/>
      <c r="K47" s="130"/>
      <c r="L47" s="101"/>
      <c r="M47" s="130"/>
      <c r="N47" s="130"/>
      <c r="O47" s="130"/>
      <c r="P47" s="130"/>
      <c r="Q47" s="130"/>
      <c r="R47" s="130"/>
      <c r="S47" s="130"/>
      <c r="T47" s="131" t="s">
        <v>190</v>
      </c>
      <c r="U47" s="199"/>
      <c r="V47" s="199"/>
      <c r="W47" s="101"/>
      <c r="X47" s="130"/>
      <c r="Y47" s="130"/>
      <c r="Z47" s="130"/>
      <c r="AA47" s="130"/>
      <c r="AB47" s="130"/>
      <c r="AC47" s="130"/>
      <c r="AD47" s="130"/>
      <c r="AE47" s="130"/>
      <c r="AF47" s="101"/>
      <c r="AG47" s="86"/>
      <c r="AH47" s="97"/>
      <c r="AI47" s="86"/>
      <c r="AJ47" s="144" t="s">
        <v>199</v>
      </c>
      <c r="AK47" s="86" t="s">
        <v>199</v>
      </c>
      <c r="AL47" s="86" t="s">
        <v>199</v>
      </c>
      <c r="AM47" s="86" t="s">
        <v>199</v>
      </c>
      <c r="AN47" s="73" t="s">
        <v>201</v>
      </c>
      <c r="AO47" s="73" t="s">
        <v>190</v>
      </c>
      <c r="AP47" s="73" t="s">
        <v>217</v>
      </c>
      <c r="AQ47" s="73" t="s">
        <v>217</v>
      </c>
      <c r="AR47" s="73" t="s">
        <v>217</v>
      </c>
      <c r="AS47" s="73" t="s">
        <v>217</v>
      </c>
      <c r="AT47" s="73" t="s">
        <v>216</v>
      </c>
      <c r="AU47" s="73" t="s">
        <v>216</v>
      </c>
      <c r="AV47" s="98"/>
      <c r="AW47" s="98"/>
      <c r="AX47" s="98"/>
      <c r="AY47" s="98"/>
      <c r="AZ47" s="98"/>
      <c r="BA47" s="173"/>
      <c r="BB47" s="96"/>
    </row>
    <row r="48" spans="1:54" ht="89.25" customHeight="1">
      <c r="A48" s="279" t="s">
        <v>118</v>
      </c>
      <c r="B48" s="279" t="s">
        <v>119</v>
      </c>
      <c r="C48" s="81" t="s">
        <v>64</v>
      </c>
      <c r="D48" s="82">
        <v>6</v>
      </c>
      <c r="E48" s="82">
        <v>6</v>
      </c>
      <c r="F48" s="82">
        <v>6</v>
      </c>
      <c r="G48" s="82">
        <v>6</v>
      </c>
      <c r="H48" s="82">
        <v>6</v>
      </c>
      <c r="I48" s="82">
        <v>6</v>
      </c>
      <c r="J48" s="82">
        <v>6</v>
      </c>
      <c r="K48" s="82">
        <v>6</v>
      </c>
      <c r="L48" s="83">
        <v>6</v>
      </c>
      <c r="M48" s="82">
        <v>6</v>
      </c>
      <c r="N48" s="82">
        <v>6</v>
      </c>
      <c r="O48" s="82">
        <v>6</v>
      </c>
      <c r="P48" s="82">
        <v>6</v>
      </c>
      <c r="Q48" s="82">
        <v>6</v>
      </c>
      <c r="R48" s="82">
        <v>6</v>
      </c>
      <c r="S48" s="82">
        <v>6</v>
      </c>
      <c r="T48" s="131" t="s">
        <v>190</v>
      </c>
      <c r="U48" s="199" t="s">
        <v>189</v>
      </c>
      <c r="V48" s="199" t="s">
        <v>189</v>
      </c>
      <c r="W48" s="84">
        <v>8</v>
      </c>
      <c r="X48" s="85">
        <v>6</v>
      </c>
      <c r="Y48" s="85">
        <v>6</v>
      </c>
      <c r="Z48" s="85">
        <v>6</v>
      </c>
      <c r="AA48" s="85">
        <v>6</v>
      </c>
      <c r="AB48" s="85">
        <v>6</v>
      </c>
      <c r="AC48" s="85">
        <v>6</v>
      </c>
      <c r="AD48" s="85">
        <v>6</v>
      </c>
      <c r="AE48" s="85">
        <v>6</v>
      </c>
      <c r="AF48" s="84">
        <v>6</v>
      </c>
      <c r="AG48" s="85">
        <v>6</v>
      </c>
      <c r="AH48" s="84">
        <v>6</v>
      </c>
      <c r="AI48" s="85">
        <v>6</v>
      </c>
      <c r="AJ48" s="144">
        <v>1</v>
      </c>
      <c r="AK48" s="86" t="s">
        <v>199</v>
      </c>
      <c r="AL48" s="86" t="s">
        <v>199</v>
      </c>
      <c r="AM48" s="86" t="s">
        <v>199</v>
      </c>
      <c r="AN48" s="182" t="s">
        <v>148</v>
      </c>
      <c r="AO48" s="73" t="s">
        <v>190</v>
      </c>
      <c r="AP48" s="73" t="s">
        <v>217</v>
      </c>
      <c r="AQ48" s="73" t="s">
        <v>217</v>
      </c>
      <c r="AR48" s="73" t="s">
        <v>217</v>
      </c>
      <c r="AS48" s="73" t="s">
        <v>217</v>
      </c>
      <c r="AT48" s="73" t="s">
        <v>216</v>
      </c>
      <c r="AU48" s="73" t="s">
        <v>216</v>
      </c>
      <c r="AV48" s="98"/>
      <c r="AW48" s="76">
        <f t="shared" si="0"/>
        <v>96</v>
      </c>
      <c r="AX48" s="123">
        <f t="shared" si="1"/>
        <v>81</v>
      </c>
      <c r="AY48" s="76">
        <f t="shared" si="2"/>
        <v>177</v>
      </c>
      <c r="AZ48" s="134"/>
      <c r="BA48" s="173"/>
      <c r="BB48" s="96"/>
    </row>
    <row r="49" spans="1:54" ht="18" customHeight="1">
      <c r="A49" s="279"/>
      <c r="B49" s="279"/>
      <c r="C49" s="78" t="s">
        <v>65</v>
      </c>
      <c r="D49" s="25">
        <v>4</v>
      </c>
      <c r="E49" s="25">
        <v>2</v>
      </c>
      <c r="F49" s="25">
        <v>4</v>
      </c>
      <c r="G49" s="25">
        <v>2</v>
      </c>
      <c r="H49" s="25">
        <v>4</v>
      </c>
      <c r="I49" s="25">
        <v>2</v>
      </c>
      <c r="J49" s="25">
        <v>4</v>
      </c>
      <c r="K49" s="25">
        <v>2</v>
      </c>
      <c r="L49" s="25">
        <v>4</v>
      </c>
      <c r="M49" s="25">
        <v>2</v>
      </c>
      <c r="N49" s="25">
        <v>4</v>
      </c>
      <c r="O49" s="25">
        <v>2</v>
      </c>
      <c r="P49" s="25">
        <v>4</v>
      </c>
      <c r="Q49" s="25">
        <v>2</v>
      </c>
      <c r="R49" s="25">
        <v>4</v>
      </c>
      <c r="S49" s="25">
        <v>4</v>
      </c>
      <c r="T49" s="131" t="s">
        <v>190</v>
      </c>
      <c r="U49" s="199"/>
      <c r="V49" s="199"/>
      <c r="W49" s="181">
        <v>2</v>
      </c>
      <c r="X49" s="181">
        <v>2</v>
      </c>
      <c r="Y49" s="181">
        <v>2</v>
      </c>
      <c r="Z49" s="181">
        <v>2</v>
      </c>
      <c r="AA49" s="181">
        <v>4</v>
      </c>
      <c r="AB49" s="181">
        <v>2</v>
      </c>
      <c r="AC49" s="181">
        <v>4</v>
      </c>
      <c r="AD49" s="181">
        <v>2</v>
      </c>
      <c r="AE49" s="181">
        <v>4</v>
      </c>
      <c r="AF49" s="181">
        <v>2</v>
      </c>
      <c r="AG49" s="181">
        <v>2</v>
      </c>
      <c r="AH49" s="181">
        <v>2</v>
      </c>
      <c r="AI49" s="181">
        <v>4</v>
      </c>
      <c r="AJ49" s="179"/>
      <c r="AK49" s="86" t="s">
        <v>199</v>
      </c>
      <c r="AL49" s="86" t="s">
        <v>199</v>
      </c>
      <c r="AM49" s="86" t="s">
        <v>199</v>
      </c>
      <c r="AN49" s="73" t="s">
        <v>201</v>
      </c>
      <c r="AO49" s="73" t="s">
        <v>190</v>
      </c>
      <c r="AP49" s="73" t="s">
        <v>217</v>
      </c>
      <c r="AQ49" s="73" t="s">
        <v>217</v>
      </c>
      <c r="AR49" s="73" t="s">
        <v>217</v>
      </c>
      <c r="AS49" s="73" t="s">
        <v>217</v>
      </c>
      <c r="AT49" s="73" t="s">
        <v>216</v>
      </c>
      <c r="AU49" s="73" t="s">
        <v>216</v>
      </c>
      <c r="AV49" s="98"/>
      <c r="AW49" s="76">
        <f t="shared" si="0"/>
        <v>50</v>
      </c>
      <c r="AX49" s="123">
        <f t="shared" si="1"/>
        <v>34</v>
      </c>
      <c r="AY49" s="76">
        <f t="shared" si="2"/>
        <v>84</v>
      </c>
      <c r="AZ49" s="134"/>
      <c r="BA49" s="173"/>
      <c r="BB49" s="96"/>
    </row>
    <row r="50" spans="1:54" ht="43.5" customHeight="1">
      <c r="A50" s="222" t="s">
        <v>186</v>
      </c>
      <c r="B50" s="222" t="s">
        <v>187</v>
      </c>
      <c r="C50" s="81" t="s">
        <v>64</v>
      </c>
      <c r="D50" s="139">
        <v>4</v>
      </c>
      <c r="E50" s="139">
        <v>4</v>
      </c>
      <c r="F50" s="139">
        <v>4</v>
      </c>
      <c r="G50" s="139">
        <v>4</v>
      </c>
      <c r="H50" s="139">
        <v>4</v>
      </c>
      <c r="I50" s="139">
        <v>4</v>
      </c>
      <c r="J50" s="139">
        <v>4</v>
      </c>
      <c r="K50" s="139">
        <v>4</v>
      </c>
      <c r="L50" s="140">
        <v>4</v>
      </c>
      <c r="M50" s="139">
        <v>4</v>
      </c>
      <c r="N50" s="139">
        <v>4</v>
      </c>
      <c r="O50" s="139">
        <v>4</v>
      </c>
      <c r="P50" s="139">
        <v>4</v>
      </c>
      <c r="Q50" s="139">
        <v>4</v>
      </c>
      <c r="R50" s="139">
        <v>4</v>
      </c>
      <c r="S50" s="139">
        <v>4</v>
      </c>
      <c r="T50" s="131" t="s">
        <v>190</v>
      </c>
      <c r="U50" s="199" t="s">
        <v>189</v>
      </c>
      <c r="V50" s="199" t="s">
        <v>189</v>
      </c>
      <c r="W50" s="142">
        <v>4</v>
      </c>
      <c r="X50" s="141">
        <v>4</v>
      </c>
      <c r="Y50" s="141">
        <v>4</v>
      </c>
      <c r="Z50" s="141">
        <v>4</v>
      </c>
      <c r="AA50" s="141">
        <v>4</v>
      </c>
      <c r="AB50" s="141">
        <v>4</v>
      </c>
      <c r="AC50" s="141">
        <v>4</v>
      </c>
      <c r="AD50" s="141">
        <v>4</v>
      </c>
      <c r="AE50" s="141">
        <v>4</v>
      </c>
      <c r="AF50" s="142">
        <v>2</v>
      </c>
      <c r="AG50" s="141">
        <v>2</v>
      </c>
      <c r="AH50" s="142">
        <v>2</v>
      </c>
      <c r="AI50" s="141">
        <v>2</v>
      </c>
      <c r="AJ50" s="179">
        <v>2</v>
      </c>
      <c r="AK50" s="86" t="s">
        <v>199</v>
      </c>
      <c r="AL50" s="86" t="s">
        <v>199</v>
      </c>
      <c r="AM50" s="86" t="s">
        <v>199</v>
      </c>
      <c r="AN50" s="73" t="s">
        <v>201</v>
      </c>
      <c r="AO50" s="73" t="s">
        <v>190</v>
      </c>
      <c r="AP50" s="73" t="s">
        <v>217</v>
      </c>
      <c r="AQ50" s="73" t="s">
        <v>217</v>
      </c>
      <c r="AR50" s="73" t="s">
        <v>217</v>
      </c>
      <c r="AS50" s="73" t="s">
        <v>217</v>
      </c>
      <c r="AT50" s="73" t="s">
        <v>216</v>
      </c>
      <c r="AU50" s="73" t="s">
        <v>216</v>
      </c>
      <c r="AV50" s="98"/>
      <c r="AW50" s="76">
        <f t="shared" si="0"/>
        <v>64</v>
      </c>
      <c r="AX50" s="123">
        <f t="shared" si="1"/>
        <v>46</v>
      </c>
      <c r="AY50" s="76">
        <f t="shared" si="2"/>
        <v>110</v>
      </c>
      <c r="AZ50" s="134"/>
      <c r="BA50" s="173"/>
      <c r="BB50" s="96"/>
    </row>
    <row r="51" spans="1:54" ht="18" customHeight="1">
      <c r="A51" s="223"/>
      <c r="B51" s="223"/>
      <c r="C51" s="78" t="s">
        <v>65</v>
      </c>
      <c r="D51" s="25">
        <v>2</v>
      </c>
      <c r="E51" s="25">
        <v>4</v>
      </c>
      <c r="F51" s="25">
        <v>2</v>
      </c>
      <c r="G51" s="25">
        <v>4</v>
      </c>
      <c r="H51" s="25">
        <v>2</v>
      </c>
      <c r="I51" s="25">
        <v>4</v>
      </c>
      <c r="J51" s="25">
        <v>2</v>
      </c>
      <c r="K51" s="25">
        <v>4</v>
      </c>
      <c r="L51" s="25">
        <v>2</v>
      </c>
      <c r="M51" s="25">
        <v>4</v>
      </c>
      <c r="N51" s="25">
        <v>2</v>
      </c>
      <c r="O51" s="25">
        <v>4</v>
      </c>
      <c r="P51" s="25">
        <v>2</v>
      </c>
      <c r="Q51" s="25">
        <v>4</v>
      </c>
      <c r="R51" s="25">
        <v>2</v>
      </c>
      <c r="S51" s="25">
        <v>2</v>
      </c>
      <c r="T51" s="131" t="s">
        <v>190</v>
      </c>
      <c r="U51" s="199"/>
      <c r="V51" s="199"/>
      <c r="W51" s="181">
        <v>2</v>
      </c>
      <c r="X51" s="181">
        <v>2</v>
      </c>
      <c r="Y51" s="181">
        <v>2</v>
      </c>
      <c r="Z51" s="181">
        <v>2</v>
      </c>
      <c r="AA51" s="137"/>
      <c r="AB51" s="137"/>
      <c r="AC51" s="137"/>
      <c r="AD51" s="137"/>
      <c r="AE51" s="137"/>
      <c r="AF51" s="138"/>
      <c r="AG51" s="137"/>
      <c r="AH51" s="138"/>
      <c r="AI51" s="137"/>
      <c r="AJ51" s="179" t="s">
        <v>199</v>
      </c>
      <c r="AK51" s="86" t="s">
        <v>199</v>
      </c>
      <c r="AL51" s="86" t="s">
        <v>199</v>
      </c>
      <c r="AM51" s="86" t="s">
        <v>199</v>
      </c>
      <c r="AN51" s="73" t="s">
        <v>201</v>
      </c>
      <c r="AO51" s="73" t="s">
        <v>190</v>
      </c>
      <c r="AP51" s="73" t="s">
        <v>217</v>
      </c>
      <c r="AQ51" s="73" t="s">
        <v>217</v>
      </c>
      <c r="AR51" s="73" t="s">
        <v>217</v>
      </c>
      <c r="AS51" s="73" t="s">
        <v>217</v>
      </c>
      <c r="AT51" s="73" t="s">
        <v>216</v>
      </c>
      <c r="AU51" s="73" t="s">
        <v>216</v>
      </c>
      <c r="AV51" s="98"/>
      <c r="AW51" s="76">
        <f t="shared" si="0"/>
        <v>46</v>
      </c>
      <c r="AX51" s="123">
        <f t="shared" si="1"/>
        <v>8</v>
      </c>
      <c r="AY51" s="76">
        <f t="shared" si="2"/>
        <v>54</v>
      </c>
      <c r="AZ51" s="134"/>
      <c r="BA51" s="173"/>
      <c r="BB51" s="96"/>
    </row>
    <row r="52" spans="1:54" ht="78" customHeight="1">
      <c r="A52" s="280" t="s">
        <v>173</v>
      </c>
      <c r="B52" s="265" t="s">
        <v>174</v>
      </c>
      <c r="C52" s="68" t="s">
        <v>64</v>
      </c>
      <c r="D52" s="86"/>
      <c r="E52" s="86"/>
      <c r="F52" s="86"/>
      <c r="G52" s="86"/>
      <c r="H52" s="86"/>
      <c r="I52" s="86"/>
      <c r="J52" s="86"/>
      <c r="K52" s="86"/>
      <c r="L52" s="97"/>
      <c r="M52" s="86"/>
      <c r="N52" s="86"/>
      <c r="O52" s="86"/>
      <c r="P52" s="86"/>
      <c r="Q52" s="86"/>
      <c r="R52" s="86"/>
      <c r="S52" s="86"/>
      <c r="T52" s="131" t="s">
        <v>190</v>
      </c>
      <c r="U52" s="199" t="s">
        <v>189</v>
      </c>
      <c r="V52" s="199" t="s">
        <v>189</v>
      </c>
      <c r="W52" s="97"/>
      <c r="X52" s="86"/>
      <c r="Y52" s="86"/>
      <c r="Z52" s="86"/>
      <c r="AA52" s="86"/>
      <c r="AB52" s="86"/>
      <c r="AC52" s="86"/>
      <c r="AD52" s="86"/>
      <c r="AE52" s="86"/>
      <c r="AF52" s="97"/>
      <c r="AG52" s="86"/>
      <c r="AH52" s="97"/>
      <c r="AI52" s="86"/>
      <c r="AJ52" s="179" t="s">
        <v>199</v>
      </c>
      <c r="AK52" s="86" t="s">
        <v>199</v>
      </c>
      <c r="AL52" s="86" t="s">
        <v>199</v>
      </c>
      <c r="AM52" s="86" t="s">
        <v>199</v>
      </c>
      <c r="AN52" s="73" t="s">
        <v>201</v>
      </c>
      <c r="AO52" s="73" t="s">
        <v>190</v>
      </c>
      <c r="AP52" s="73" t="s">
        <v>217</v>
      </c>
      <c r="AQ52" s="73" t="s">
        <v>217</v>
      </c>
      <c r="AR52" s="73" t="s">
        <v>217</v>
      </c>
      <c r="AS52" s="73" t="s">
        <v>217</v>
      </c>
      <c r="AT52" s="73" t="s">
        <v>216</v>
      </c>
      <c r="AU52" s="73" t="s">
        <v>216</v>
      </c>
      <c r="AV52" s="98"/>
      <c r="AW52" s="98"/>
      <c r="AX52" s="98"/>
      <c r="AY52" s="98"/>
      <c r="AZ52" s="98"/>
      <c r="BA52" s="173"/>
      <c r="BB52" s="96"/>
    </row>
    <row r="53" spans="1:54">
      <c r="A53" s="280"/>
      <c r="B53" s="265"/>
      <c r="C53" s="68" t="s">
        <v>204</v>
      </c>
      <c r="D53" s="86"/>
      <c r="E53" s="86"/>
      <c r="F53" s="86"/>
      <c r="G53" s="86"/>
      <c r="H53" s="86"/>
      <c r="I53" s="86"/>
      <c r="J53" s="86"/>
      <c r="K53" s="86"/>
      <c r="L53" s="97"/>
      <c r="M53" s="86"/>
      <c r="N53" s="86"/>
      <c r="O53" s="86"/>
      <c r="P53" s="86"/>
      <c r="Q53" s="86"/>
      <c r="R53" s="86"/>
      <c r="S53" s="86"/>
      <c r="T53" s="131" t="s">
        <v>190</v>
      </c>
      <c r="U53" s="199"/>
      <c r="V53" s="199"/>
      <c r="W53" s="97"/>
      <c r="X53" s="86"/>
      <c r="Y53" s="86"/>
      <c r="Z53" s="86"/>
      <c r="AA53" s="86"/>
      <c r="AB53" s="86"/>
      <c r="AC53" s="86"/>
      <c r="AD53" s="86"/>
      <c r="AE53" s="86"/>
      <c r="AF53" s="97"/>
      <c r="AG53" s="86"/>
      <c r="AH53" s="97"/>
      <c r="AI53" s="86"/>
      <c r="AJ53" s="179" t="s">
        <v>199</v>
      </c>
      <c r="AK53" s="86" t="s">
        <v>199</v>
      </c>
      <c r="AL53" s="86" t="s">
        <v>199</v>
      </c>
      <c r="AM53" s="86" t="s">
        <v>199</v>
      </c>
      <c r="AN53" s="73" t="s">
        <v>201</v>
      </c>
      <c r="AO53" s="73" t="s">
        <v>190</v>
      </c>
      <c r="AP53" s="73" t="s">
        <v>217</v>
      </c>
      <c r="AQ53" s="73" t="s">
        <v>217</v>
      </c>
      <c r="AR53" s="73" t="s">
        <v>217</v>
      </c>
      <c r="AS53" s="73" t="s">
        <v>217</v>
      </c>
      <c r="AT53" s="73" t="s">
        <v>216</v>
      </c>
      <c r="AU53" s="73" t="s">
        <v>216</v>
      </c>
      <c r="AV53" s="98"/>
      <c r="AW53" s="98"/>
      <c r="AX53" s="98"/>
      <c r="AY53" s="98"/>
      <c r="AZ53" s="98"/>
      <c r="BA53" s="173"/>
      <c r="BB53" s="96"/>
    </row>
    <row r="54" spans="1:54" ht="90" customHeight="1">
      <c r="A54" s="270" t="s">
        <v>175</v>
      </c>
      <c r="B54" s="270" t="s">
        <v>176</v>
      </c>
      <c r="C54" s="81" t="s">
        <v>64</v>
      </c>
      <c r="D54" s="139">
        <v>8</v>
      </c>
      <c r="E54" s="139">
        <v>8</v>
      </c>
      <c r="F54" s="139">
        <v>8</v>
      </c>
      <c r="G54" s="139">
        <v>8</v>
      </c>
      <c r="H54" s="139">
        <v>8</v>
      </c>
      <c r="I54" s="139">
        <v>8</v>
      </c>
      <c r="J54" s="139">
        <v>8</v>
      </c>
      <c r="K54" s="139">
        <v>8</v>
      </c>
      <c r="L54" s="140">
        <v>10</v>
      </c>
      <c r="M54" s="139">
        <v>10</v>
      </c>
      <c r="N54" s="139">
        <v>10</v>
      </c>
      <c r="O54" s="139">
        <v>10</v>
      </c>
      <c r="P54" s="139">
        <v>10</v>
      </c>
      <c r="Q54" s="139">
        <v>10</v>
      </c>
      <c r="R54" s="139">
        <v>10</v>
      </c>
      <c r="S54" s="139">
        <v>10</v>
      </c>
      <c r="T54" s="131" t="s">
        <v>190</v>
      </c>
      <c r="U54" s="199" t="s">
        <v>189</v>
      </c>
      <c r="V54" s="199" t="s">
        <v>189</v>
      </c>
      <c r="W54" s="142">
        <v>6</v>
      </c>
      <c r="X54" s="141">
        <v>6</v>
      </c>
      <c r="Y54" s="141">
        <v>6</v>
      </c>
      <c r="Z54" s="141">
        <v>6</v>
      </c>
      <c r="AA54" s="141">
        <v>6</v>
      </c>
      <c r="AB54" s="141">
        <v>6</v>
      </c>
      <c r="AC54" s="141">
        <v>6</v>
      </c>
      <c r="AD54" s="141">
        <v>6</v>
      </c>
      <c r="AE54" s="141">
        <v>6</v>
      </c>
      <c r="AF54" s="142">
        <v>10</v>
      </c>
      <c r="AG54" s="141">
        <v>8</v>
      </c>
      <c r="AH54" s="142">
        <v>8</v>
      </c>
      <c r="AI54" s="141">
        <v>6</v>
      </c>
      <c r="AJ54" s="179">
        <v>6</v>
      </c>
      <c r="AK54" s="86" t="s">
        <v>199</v>
      </c>
      <c r="AL54" s="86" t="s">
        <v>199</v>
      </c>
      <c r="AM54" s="86" t="s">
        <v>199</v>
      </c>
      <c r="AN54" s="73" t="s">
        <v>201</v>
      </c>
      <c r="AO54" s="73" t="s">
        <v>190</v>
      </c>
      <c r="AP54" s="73" t="s">
        <v>217</v>
      </c>
      <c r="AQ54" s="73" t="s">
        <v>217</v>
      </c>
      <c r="AR54" s="73" t="s">
        <v>217</v>
      </c>
      <c r="AS54" s="73" t="s">
        <v>217</v>
      </c>
      <c r="AT54" s="73" t="s">
        <v>216</v>
      </c>
      <c r="AU54" s="73" t="s">
        <v>216</v>
      </c>
      <c r="AV54" s="98"/>
      <c r="AW54" s="76">
        <f t="shared" si="0"/>
        <v>144</v>
      </c>
      <c r="AX54" s="123">
        <f t="shared" si="1"/>
        <v>92</v>
      </c>
      <c r="AY54" s="76">
        <f t="shared" si="2"/>
        <v>236</v>
      </c>
      <c r="AZ54" s="134"/>
      <c r="BA54" s="173"/>
      <c r="BB54" s="96"/>
    </row>
    <row r="55" spans="1:54" ht="18" customHeight="1">
      <c r="A55" s="270"/>
      <c r="B55" s="270"/>
      <c r="C55" s="78" t="s">
        <v>65</v>
      </c>
      <c r="D55" s="25">
        <v>4</v>
      </c>
      <c r="E55" s="25">
        <v>4</v>
      </c>
      <c r="F55" s="25">
        <v>4</v>
      </c>
      <c r="G55" s="25">
        <v>4</v>
      </c>
      <c r="H55" s="25">
        <v>4</v>
      </c>
      <c r="I55" s="25">
        <v>4</v>
      </c>
      <c r="J55" s="25">
        <v>4</v>
      </c>
      <c r="K55" s="25">
        <v>4</v>
      </c>
      <c r="L55" s="25">
        <v>4</v>
      </c>
      <c r="M55" s="25">
        <v>4</v>
      </c>
      <c r="N55" s="25">
        <v>4</v>
      </c>
      <c r="O55" s="25">
        <v>4</v>
      </c>
      <c r="P55" s="25">
        <v>4</v>
      </c>
      <c r="Q55" s="25">
        <v>4</v>
      </c>
      <c r="R55" s="25">
        <v>4</v>
      </c>
      <c r="S55" s="25">
        <v>4</v>
      </c>
      <c r="T55" s="131" t="s">
        <v>190</v>
      </c>
      <c r="U55" s="199"/>
      <c r="V55" s="199"/>
      <c r="W55" s="181">
        <v>2</v>
      </c>
      <c r="X55" s="181">
        <v>2</v>
      </c>
      <c r="Y55" s="181">
        <v>2</v>
      </c>
      <c r="Z55" s="181">
        <v>2</v>
      </c>
      <c r="AA55" s="181">
        <v>2</v>
      </c>
      <c r="AB55" s="181">
        <v>4</v>
      </c>
      <c r="AC55" s="181">
        <v>2</v>
      </c>
      <c r="AD55" s="181">
        <v>6</v>
      </c>
      <c r="AE55" s="181">
        <v>4</v>
      </c>
      <c r="AF55" s="181">
        <v>8</v>
      </c>
      <c r="AG55" s="181">
        <v>8</v>
      </c>
      <c r="AH55" s="181">
        <v>6</v>
      </c>
      <c r="AI55" s="181">
        <v>6</v>
      </c>
      <c r="AJ55" s="179" t="s">
        <v>199</v>
      </c>
      <c r="AK55" s="86" t="s">
        <v>199</v>
      </c>
      <c r="AL55" s="86" t="s">
        <v>199</v>
      </c>
      <c r="AM55" s="86" t="s">
        <v>199</v>
      </c>
      <c r="AN55" s="73" t="s">
        <v>201</v>
      </c>
      <c r="AO55" s="73" t="s">
        <v>190</v>
      </c>
      <c r="AP55" s="73" t="s">
        <v>217</v>
      </c>
      <c r="AQ55" s="73" t="s">
        <v>217</v>
      </c>
      <c r="AR55" s="73" t="s">
        <v>217</v>
      </c>
      <c r="AS55" s="73" t="s">
        <v>217</v>
      </c>
      <c r="AT55" s="73" t="s">
        <v>216</v>
      </c>
      <c r="AU55" s="73" t="s">
        <v>216</v>
      </c>
      <c r="AV55" s="98"/>
      <c r="AW55" s="76">
        <f t="shared" si="0"/>
        <v>64</v>
      </c>
      <c r="AX55" s="123">
        <f t="shared" si="1"/>
        <v>54</v>
      </c>
      <c r="AY55" s="76">
        <f t="shared" si="2"/>
        <v>118</v>
      </c>
      <c r="AZ55" s="134"/>
      <c r="BA55" s="173"/>
      <c r="BB55" s="96"/>
    </row>
    <row r="56" spans="1:54" ht="30">
      <c r="A56" s="127" t="s">
        <v>188</v>
      </c>
      <c r="B56" s="127" t="s">
        <v>139</v>
      </c>
      <c r="C56" s="75" t="s">
        <v>64</v>
      </c>
      <c r="D56" s="139"/>
      <c r="E56" s="139"/>
      <c r="F56" s="139"/>
      <c r="G56" s="139"/>
      <c r="H56" s="139"/>
      <c r="I56" s="139"/>
      <c r="J56" s="139"/>
      <c r="K56" s="139"/>
      <c r="L56" s="140"/>
      <c r="M56" s="139"/>
      <c r="N56" s="139"/>
      <c r="O56" s="139"/>
      <c r="P56" s="139"/>
      <c r="Q56" s="139"/>
      <c r="R56" s="139"/>
      <c r="S56" s="139"/>
      <c r="T56" s="131" t="s">
        <v>190</v>
      </c>
      <c r="U56" s="122" t="s">
        <v>189</v>
      </c>
      <c r="V56" s="122" t="s">
        <v>189</v>
      </c>
      <c r="W56" s="142"/>
      <c r="X56" s="141"/>
      <c r="Y56" s="141"/>
      <c r="Z56" s="141"/>
      <c r="AA56" s="141"/>
      <c r="AB56" s="141"/>
      <c r="AC56" s="141"/>
      <c r="AD56" s="141"/>
      <c r="AE56" s="141"/>
      <c r="AF56" s="142"/>
      <c r="AG56" s="141"/>
      <c r="AH56" s="142"/>
      <c r="AI56" s="141"/>
      <c r="AJ56" s="142">
        <v>18</v>
      </c>
      <c r="AK56" s="173">
        <v>36</v>
      </c>
      <c r="AL56" s="173">
        <v>36</v>
      </c>
      <c r="AM56" s="173">
        <v>36</v>
      </c>
      <c r="AN56" s="173">
        <v>18</v>
      </c>
      <c r="AO56" s="73" t="s">
        <v>190</v>
      </c>
      <c r="AP56" s="73" t="s">
        <v>217</v>
      </c>
      <c r="AQ56" s="73" t="s">
        <v>217</v>
      </c>
      <c r="AR56" s="73" t="s">
        <v>217</v>
      </c>
      <c r="AS56" s="73" t="s">
        <v>217</v>
      </c>
      <c r="AT56" s="73" t="s">
        <v>216</v>
      </c>
      <c r="AU56" s="73" t="s">
        <v>216</v>
      </c>
      <c r="AV56" s="98"/>
      <c r="AW56" s="76">
        <f t="shared" ref="AW56" si="3">SUM(D56:T56)</f>
        <v>0</v>
      </c>
      <c r="AX56" s="123">
        <f>SUM(W56:AP56)</f>
        <v>144</v>
      </c>
      <c r="AY56" s="76">
        <f>SUM(AW56:AX56)</f>
        <v>144</v>
      </c>
      <c r="AZ56" s="134"/>
      <c r="BA56" s="173"/>
      <c r="BB56" s="96"/>
    </row>
    <row r="57" spans="1:54" ht="15" customHeight="1">
      <c r="A57" s="259" t="s">
        <v>196</v>
      </c>
      <c r="B57" s="260"/>
      <c r="C57" s="261"/>
      <c r="D57" s="250">
        <f>D26+D28+D30+D32+D34+D36+D38+D40+D42+D44+D46+D48+D50+D52+D54+D56</f>
        <v>36</v>
      </c>
      <c r="E57" s="250">
        <f t="shared" ref="E57:S57" si="4">E26+E28+E30+E32+E34+E36+E38+E40+E42+E44+E46+E48+E50+E52+E54+E56</f>
        <v>36</v>
      </c>
      <c r="F57" s="250">
        <f t="shared" si="4"/>
        <v>36</v>
      </c>
      <c r="G57" s="250">
        <f t="shared" si="4"/>
        <v>36</v>
      </c>
      <c r="H57" s="250">
        <f t="shared" si="4"/>
        <v>36</v>
      </c>
      <c r="I57" s="250">
        <f t="shared" si="4"/>
        <v>36</v>
      </c>
      <c r="J57" s="250">
        <f t="shared" si="4"/>
        <v>36</v>
      </c>
      <c r="K57" s="250">
        <f t="shared" si="4"/>
        <v>36</v>
      </c>
      <c r="L57" s="281">
        <f t="shared" si="4"/>
        <v>36</v>
      </c>
      <c r="M57" s="250">
        <f t="shared" si="4"/>
        <v>36</v>
      </c>
      <c r="N57" s="250">
        <f t="shared" si="4"/>
        <v>36</v>
      </c>
      <c r="O57" s="250">
        <f t="shared" si="4"/>
        <v>36</v>
      </c>
      <c r="P57" s="250">
        <f t="shared" si="4"/>
        <v>36</v>
      </c>
      <c r="Q57" s="250">
        <f t="shared" si="4"/>
        <v>36</v>
      </c>
      <c r="R57" s="250">
        <f t="shared" si="4"/>
        <v>36</v>
      </c>
      <c r="S57" s="250">
        <f t="shared" si="4"/>
        <v>36</v>
      </c>
      <c r="T57" s="250"/>
      <c r="U57" s="253"/>
      <c r="V57" s="214"/>
      <c r="W57" s="281">
        <f>W26+W28+W30+W32+W34+W36+W38+W40+W42+W44+W46+W48+W50+W52+W54+W56</f>
        <v>36</v>
      </c>
      <c r="X57" s="250">
        <f t="shared" ref="X57" si="5">X26+X28+X30+X32+X34+X36+X38+X40+X42+X44+X46+X48+X50+X52+X54+X56</f>
        <v>36</v>
      </c>
      <c r="Y57" s="250">
        <f t="shared" ref="Y57" si="6">Y26+Y28+Y30+Y32+Y34+Y36+Y38+Y40+Y42+Y44+Y46+Y48+Y50+Y52+Y54+Y56</f>
        <v>36</v>
      </c>
      <c r="Z57" s="250">
        <f t="shared" ref="Z57" si="7">Z26+Z28+Z30+Z32+Z34+Z36+Z38+Z40+Z42+Z44+Z46+Z48+Z50+Z52+Z54+Z56</f>
        <v>36</v>
      </c>
      <c r="AA57" s="250">
        <f t="shared" ref="AA57" si="8">AA26+AA28+AA30+AA32+AA34+AA36+AA38+AA40+AA42+AA44+AA46+AA48+AA50+AA52+AA54+AA56</f>
        <v>36</v>
      </c>
      <c r="AB57" s="250">
        <f t="shared" ref="AB57" si="9">AB26+AB28+AB30+AB32+AB34+AB36+AB38+AB40+AB42+AB44+AB46+AB48+AB50+AB52+AB54+AB56</f>
        <v>36</v>
      </c>
      <c r="AC57" s="250">
        <f t="shared" ref="AC57" si="10">AC26+AC28+AC30+AC32+AC34+AC36+AC38+AC40+AC42+AC44+AC46+AC48+AC50+AC52+AC54+AC56</f>
        <v>36</v>
      </c>
      <c r="AD57" s="250">
        <f t="shared" ref="AD57" si="11">AD26+AD28+AD30+AD32+AD34+AD36+AD38+AD40+AD42+AD44+AD46+AD48+AD50+AD52+AD54+AD56</f>
        <v>36</v>
      </c>
      <c r="AE57" s="250">
        <f t="shared" ref="AE57" si="12">AE26+AE28+AE30+AE32+AE34+AE36+AE38+AE40+AE42+AE44+AE46+AE48+AE50+AE52+AE54+AE56</f>
        <v>36</v>
      </c>
      <c r="AF57" s="281">
        <f t="shared" ref="AF57" si="13">AF26+AF28+AF30+AF32+AF34+AF36+AF38+AF40+AF42+AF44+AF46+AF48+AF50+AF52+AF54+AF56</f>
        <v>36</v>
      </c>
      <c r="AG57" s="250">
        <f t="shared" ref="AG57" si="14">AG26+AG28+AG30+AG32+AG34+AG36+AG38+AG40+AG42+AG44+AG46+AG48+AG50+AG52+AG54+AG56</f>
        <v>36</v>
      </c>
      <c r="AH57" s="281">
        <f t="shared" ref="AH57" si="15">AH26+AH28+AH30+AH32+AH34+AH36+AH38+AH40+AH42+AH44+AH46+AH48+AH50+AH52+AH54+AH56</f>
        <v>36</v>
      </c>
      <c r="AI57" s="250">
        <f t="shared" ref="AI57" si="16">AI26+AI28+AI30+AI32+AI34+AI36+AI38+AI40+AI42+AI44+AI46+AI48+AI50+AI52+AI54+AI56</f>
        <v>36</v>
      </c>
      <c r="AJ57" s="281">
        <v>36</v>
      </c>
      <c r="AK57" s="250">
        <v>36</v>
      </c>
      <c r="AL57" s="250">
        <v>36</v>
      </c>
      <c r="AM57" s="250">
        <v>36</v>
      </c>
      <c r="AN57" s="250">
        <v>18</v>
      </c>
      <c r="AO57" s="250"/>
      <c r="AP57" s="250"/>
      <c r="AQ57" s="250"/>
      <c r="AR57" s="250"/>
      <c r="AS57" s="250"/>
      <c r="AT57" s="250"/>
      <c r="AU57" s="250"/>
      <c r="AV57" s="26"/>
      <c r="AW57" s="289">
        <f>SUM(AW26:AW56)</f>
        <v>864</v>
      </c>
      <c r="AX57" s="289">
        <f>SUM(AX26:AX56)</f>
        <v>865</v>
      </c>
      <c r="AY57" s="289">
        <f>SUM(AW57:AX57)</f>
        <v>1729</v>
      </c>
      <c r="AZ57" s="282"/>
      <c r="BA57" s="288"/>
      <c r="BB57" s="23"/>
    </row>
    <row r="58" spans="1:54">
      <c r="A58" s="262"/>
      <c r="B58" s="263"/>
      <c r="C58" s="264"/>
      <c r="D58" s="250"/>
      <c r="E58" s="250"/>
      <c r="F58" s="250"/>
      <c r="G58" s="250"/>
      <c r="H58" s="250"/>
      <c r="I58" s="250"/>
      <c r="J58" s="250"/>
      <c r="K58" s="250"/>
      <c r="L58" s="281"/>
      <c r="M58" s="250"/>
      <c r="N58" s="250"/>
      <c r="O58" s="250"/>
      <c r="P58" s="250"/>
      <c r="Q58" s="250"/>
      <c r="R58" s="250"/>
      <c r="S58" s="250"/>
      <c r="T58" s="250"/>
      <c r="U58" s="253"/>
      <c r="V58" s="214"/>
      <c r="W58" s="281"/>
      <c r="X58" s="250"/>
      <c r="Y58" s="250"/>
      <c r="Z58" s="250"/>
      <c r="AA58" s="250"/>
      <c r="AB58" s="250"/>
      <c r="AC58" s="250"/>
      <c r="AD58" s="250"/>
      <c r="AE58" s="250"/>
      <c r="AF58" s="281"/>
      <c r="AG58" s="250"/>
      <c r="AH58" s="281"/>
      <c r="AI58" s="250"/>
      <c r="AJ58" s="281"/>
      <c r="AK58" s="250"/>
      <c r="AL58" s="250"/>
      <c r="AM58" s="250"/>
      <c r="AN58" s="250"/>
      <c r="AO58" s="250"/>
      <c r="AP58" s="250"/>
      <c r="AQ58" s="250"/>
      <c r="AR58" s="250"/>
      <c r="AS58" s="250"/>
      <c r="AT58" s="250"/>
      <c r="AU58" s="250"/>
      <c r="AV58" s="27"/>
      <c r="AW58" s="290"/>
      <c r="AX58" s="290"/>
      <c r="AY58" s="290"/>
      <c r="AZ58" s="283"/>
      <c r="BA58" s="288"/>
      <c r="BB58" s="23"/>
    </row>
    <row r="59" spans="1:54" ht="35.25" customHeight="1">
      <c r="A59" s="252" t="s">
        <v>85</v>
      </c>
      <c r="B59" s="252"/>
      <c r="C59" s="252"/>
      <c r="D59" s="60">
        <f>D27+D29+D31+D33+D35+D37+D39+D45+D49+D51+D55</f>
        <v>18</v>
      </c>
      <c r="E59" s="60">
        <f t="shared" ref="E59:S59" si="17">E27+E29+E31+E33+E35+E37+E39+E45+E49+E51+E55</f>
        <v>18</v>
      </c>
      <c r="F59" s="60">
        <f t="shared" si="17"/>
        <v>18</v>
      </c>
      <c r="G59" s="60">
        <f t="shared" si="17"/>
        <v>18</v>
      </c>
      <c r="H59" s="60">
        <f t="shared" si="17"/>
        <v>18</v>
      </c>
      <c r="I59" s="60">
        <f t="shared" si="17"/>
        <v>18</v>
      </c>
      <c r="J59" s="60">
        <f t="shared" si="17"/>
        <v>18</v>
      </c>
      <c r="K59" s="60">
        <f t="shared" si="17"/>
        <v>18</v>
      </c>
      <c r="L59" s="59">
        <f t="shared" si="17"/>
        <v>18</v>
      </c>
      <c r="M59" s="60">
        <f t="shared" si="17"/>
        <v>18</v>
      </c>
      <c r="N59" s="60">
        <f t="shared" si="17"/>
        <v>18</v>
      </c>
      <c r="O59" s="60">
        <f t="shared" si="17"/>
        <v>18</v>
      </c>
      <c r="P59" s="60">
        <f t="shared" si="17"/>
        <v>18</v>
      </c>
      <c r="Q59" s="60">
        <f t="shared" si="17"/>
        <v>18</v>
      </c>
      <c r="R59" s="60">
        <f t="shared" si="17"/>
        <v>18</v>
      </c>
      <c r="S59" s="60">
        <f t="shared" si="17"/>
        <v>18</v>
      </c>
      <c r="T59" s="60"/>
      <c r="U59" s="58"/>
      <c r="V59" s="55"/>
      <c r="W59" s="128">
        <f>W27+W29+W31+W33+W35+W37+W39+W45+W49+W51+W55</f>
        <v>18</v>
      </c>
      <c r="X59" s="60">
        <f t="shared" ref="X59:AI59" si="18">X27+X29+X31+X33+X35+X37+X39+X45+X49+X51+X55</f>
        <v>18</v>
      </c>
      <c r="Y59" s="60">
        <f t="shared" si="18"/>
        <v>18</v>
      </c>
      <c r="Z59" s="60">
        <f t="shared" si="18"/>
        <v>18</v>
      </c>
      <c r="AA59" s="60">
        <f t="shared" si="18"/>
        <v>18</v>
      </c>
      <c r="AB59" s="60">
        <f t="shared" si="18"/>
        <v>18</v>
      </c>
      <c r="AC59" s="60">
        <f t="shared" si="18"/>
        <v>18</v>
      </c>
      <c r="AD59" s="60">
        <f t="shared" si="18"/>
        <v>18</v>
      </c>
      <c r="AE59" s="60">
        <f t="shared" si="18"/>
        <v>18</v>
      </c>
      <c r="AF59" s="128">
        <f t="shared" si="18"/>
        <v>18</v>
      </c>
      <c r="AG59" s="60">
        <f t="shared" si="18"/>
        <v>18</v>
      </c>
      <c r="AH59" s="128">
        <f t="shared" si="18"/>
        <v>18</v>
      </c>
      <c r="AI59" s="60">
        <f t="shared" si="18"/>
        <v>18</v>
      </c>
      <c r="AJ59" s="128">
        <v>18</v>
      </c>
      <c r="AK59" s="129"/>
      <c r="AL59" s="60"/>
      <c r="AM59" s="60"/>
      <c r="AN59" s="60"/>
      <c r="AO59" s="60"/>
      <c r="AP59" s="60"/>
      <c r="AQ59" s="55"/>
      <c r="AR59" s="55"/>
      <c r="AS59" s="55"/>
      <c r="AT59" s="55"/>
      <c r="AU59" s="28"/>
      <c r="AV59" s="28"/>
      <c r="AW59" s="57"/>
      <c r="AX59" s="57"/>
      <c r="AY59" s="57"/>
      <c r="AZ59" s="57"/>
      <c r="BA59" s="175"/>
      <c r="BB59" s="23"/>
    </row>
    <row r="60" spans="1:54">
      <c r="A60" s="252" t="s">
        <v>86</v>
      </c>
      <c r="B60" s="252"/>
      <c r="C60" s="252"/>
      <c r="D60" s="60">
        <f t="shared" ref="D60:O60" si="19">D57+D59</f>
        <v>54</v>
      </c>
      <c r="E60" s="60">
        <f t="shared" si="19"/>
        <v>54</v>
      </c>
      <c r="F60" s="60">
        <f t="shared" si="19"/>
        <v>54</v>
      </c>
      <c r="G60" s="60">
        <f t="shared" si="19"/>
        <v>54</v>
      </c>
      <c r="H60" s="60">
        <f t="shared" si="19"/>
        <v>54</v>
      </c>
      <c r="I60" s="60">
        <f t="shared" si="19"/>
        <v>54</v>
      </c>
      <c r="J60" s="60">
        <f t="shared" si="19"/>
        <v>54</v>
      </c>
      <c r="K60" s="60">
        <f t="shared" si="19"/>
        <v>54</v>
      </c>
      <c r="L60" s="59">
        <f t="shared" si="19"/>
        <v>54</v>
      </c>
      <c r="M60" s="60">
        <f t="shared" si="19"/>
        <v>54</v>
      </c>
      <c r="N60" s="60">
        <f t="shared" si="19"/>
        <v>54</v>
      </c>
      <c r="O60" s="60">
        <f t="shared" si="19"/>
        <v>54</v>
      </c>
      <c r="P60" s="60">
        <f t="shared" ref="P60:S60" si="20">P57+P59</f>
        <v>54</v>
      </c>
      <c r="Q60" s="60">
        <f t="shared" si="20"/>
        <v>54</v>
      </c>
      <c r="R60" s="60">
        <f t="shared" si="20"/>
        <v>54</v>
      </c>
      <c r="S60" s="60">
        <f t="shared" si="20"/>
        <v>54</v>
      </c>
      <c r="T60" s="55"/>
      <c r="U60" s="58"/>
      <c r="V60" s="55"/>
      <c r="W60" s="128">
        <f t="shared" ref="W60:AH60" si="21">W57+W59</f>
        <v>54</v>
      </c>
      <c r="X60" s="60">
        <f t="shared" si="21"/>
        <v>54</v>
      </c>
      <c r="Y60" s="60">
        <f t="shared" si="21"/>
        <v>54</v>
      </c>
      <c r="Z60" s="60">
        <f t="shared" si="21"/>
        <v>54</v>
      </c>
      <c r="AA60" s="60">
        <f t="shared" si="21"/>
        <v>54</v>
      </c>
      <c r="AB60" s="60">
        <f t="shared" si="21"/>
        <v>54</v>
      </c>
      <c r="AC60" s="60">
        <f t="shared" si="21"/>
        <v>54</v>
      </c>
      <c r="AD60" s="60">
        <f t="shared" si="21"/>
        <v>54</v>
      </c>
      <c r="AE60" s="60">
        <f t="shared" si="21"/>
        <v>54</v>
      </c>
      <c r="AF60" s="128">
        <f t="shared" si="21"/>
        <v>54</v>
      </c>
      <c r="AG60" s="60">
        <f t="shared" si="21"/>
        <v>54</v>
      </c>
      <c r="AH60" s="128">
        <f t="shared" si="21"/>
        <v>54</v>
      </c>
      <c r="AI60" s="60">
        <f t="shared" ref="AI60" si="22">AI57+AI59</f>
        <v>54</v>
      </c>
      <c r="AJ60" s="128">
        <f t="shared" ref="AJ60" si="23">AJ57+AJ59</f>
        <v>54</v>
      </c>
      <c r="AK60" s="129"/>
      <c r="AL60" s="60"/>
      <c r="AM60" s="55"/>
      <c r="AN60" s="60"/>
      <c r="AO60" s="60"/>
      <c r="AP60" s="60"/>
      <c r="AQ60" s="55"/>
      <c r="AR60" s="55"/>
      <c r="AS60" s="55"/>
      <c r="AT60" s="55"/>
      <c r="AU60" s="60"/>
      <c r="AV60" s="60"/>
      <c r="AW60" s="57"/>
      <c r="AX60" s="57"/>
      <c r="AY60" s="57"/>
      <c r="AZ60" s="57"/>
      <c r="BA60" s="175"/>
      <c r="BB60" s="23"/>
    </row>
    <row r="61" spans="1:54" ht="18.75">
      <c r="A61" s="29"/>
    </row>
    <row r="62" spans="1:54" ht="15.75">
      <c r="A62" s="251" t="s">
        <v>191</v>
      </c>
      <c r="B62" s="251"/>
      <c r="C62" s="251"/>
      <c r="D62" s="251"/>
      <c r="E62" s="251"/>
      <c r="F62" s="251"/>
      <c r="G62" s="201" t="s">
        <v>220</v>
      </c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1"/>
      <c r="W62" s="146" t="s">
        <v>189</v>
      </c>
      <c r="X62" s="18"/>
      <c r="Y62" s="1" t="s">
        <v>197</v>
      </c>
      <c r="Z62" s="18"/>
      <c r="AA62" s="201" t="s">
        <v>134</v>
      </c>
      <c r="AB62" s="201"/>
      <c r="AC62" s="201"/>
      <c r="AD62" s="201"/>
      <c r="AE62" s="201"/>
      <c r="AF62" s="201"/>
      <c r="AG62" s="201"/>
      <c r="AH62" s="201"/>
      <c r="AI62" s="1"/>
      <c r="AJ62" s="18"/>
      <c r="AK62" s="1"/>
      <c r="AL62" s="1"/>
      <c r="AM62" s="1"/>
    </row>
    <row r="63" spans="1:54" ht="15.75">
      <c r="A63" s="202" t="s">
        <v>195</v>
      </c>
      <c r="B63" s="202"/>
      <c r="C63" s="202"/>
      <c r="D63" s="202"/>
      <c r="E63" s="202"/>
      <c r="F63" s="202"/>
      <c r="G63" s="201" t="s">
        <v>221</v>
      </c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1"/>
      <c r="W63" s="1"/>
      <c r="X63" s="18"/>
      <c r="Y63" s="18"/>
      <c r="Z63" s="18"/>
      <c r="AA63" s="2"/>
      <c r="AB63" s="2"/>
      <c r="AC63" s="2"/>
      <c r="AD63" s="2"/>
      <c r="AE63" s="2"/>
      <c r="AF63" s="19"/>
      <c r="AG63" s="2"/>
      <c r="AH63" s="19"/>
      <c r="AI63" s="2"/>
      <c r="AJ63" s="19"/>
      <c r="AK63" s="2"/>
      <c r="AL63" s="1"/>
      <c r="AM63" s="1"/>
    </row>
    <row r="64" spans="1:54" ht="15.75">
      <c r="A64" s="251"/>
      <c r="B64" s="251"/>
      <c r="C64" s="251"/>
      <c r="D64" s="251"/>
      <c r="E64" s="251"/>
      <c r="F64" s="251"/>
      <c r="G64" s="201" t="s">
        <v>285</v>
      </c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1"/>
      <c r="W64" s="131" t="s">
        <v>190</v>
      </c>
      <c r="X64" s="18"/>
      <c r="Y64" s="1" t="s">
        <v>197</v>
      </c>
      <c r="Z64" s="18"/>
      <c r="AA64" s="201" t="s">
        <v>136</v>
      </c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</row>
    <row r="65" spans="1:46" ht="15.75">
      <c r="A65" s="251" t="s">
        <v>193</v>
      </c>
      <c r="B65" s="251"/>
      <c r="C65" s="251"/>
      <c r="D65" s="251"/>
      <c r="E65" s="251"/>
      <c r="F65" s="251"/>
      <c r="G65" s="201" t="s">
        <v>286</v>
      </c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1"/>
      <c r="W65" s="1"/>
      <c r="X65" s="18"/>
      <c r="Y65" s="18"/>
      <c r="Z65" s="18"/>
      <c r="AA65" s="2"/>
      <c r="AB65" s="2"/>
      <c r="AC65" s="2"/>
      <c r="AD65" s="2"/>
      <c r="AE65" s="2"/>
      <c r="AF65" s="19"/>
      <c r="AG65" s="2"/>
      <c r="AH65" s="19"/>
      <c r="AI65" s="2"/>
      <c r="AJ65" s="19"/>
      <c r="AK65" s="2"/>
      <c r="AL65" s="1"/>
      <c r="AM65" s="1"/>
    </row>
    <row r="66" spans="1:46" ht="15.75">
      <c r="A66" s="202" t="s">
        <v>192</v>
      </c>
      <c r="B66" s="202"/>
      <c r="C66" s="202"/>
      <c r="D66" s="202"/>
      <c r="E66" s="202"/>
      <c r="F66" s="202"/>
      <c r="G66" s="201" t="s">
        <v>222</v>
      </c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1"/>
      <c r="W66" s="143" t="s">
        <v>148</v>
      </c>
      <c r="X66" s="18"/>
      <c r="Y66" s="1" t="s">
        <v>197</v>
      </c>
      <c r="Z66" s="18"/>
      <c r="AA66" s="201" t="s">
        <v>198</v>
      </c>
      <c r="AB66" s="201"/>
      <c r="AC66" s="201"/>
      <c r="AD66" s="201"/>
      <c r="AE66" s="201"/>
      <c r="AF66" s="201"/>
      <c r="AG66" s="201"/>
      <c r="AH66" s="201"/>
      <c r="AI66" s="1"/>
      <c r="AJ66" s="18"/>
      <c r="AK66" s="1"/>
      <c r="AL66" s="1"/>
      <c r="AM66" s="1"/>
    </row>
    <row r="67" spans="1:46" ht="15.75">
      <c r="A67" s="203" t="s">
        <v>195</v>
      </c>
      <c r="B67" s="203"/>
      <c r="C67" s="203"/>
      <c r="D67" s="203"/>
      <c r="E67" s="203"/>
      <c r="F67" s="203"/>
      <c r="G67" s="201" t="s">
        <v>223</v>
      </c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1"/>
      <c r="W67" s="1"/>
      <c r="X67" s="18"/>
      <c r="Y67" s="18"/>
      <c r="Z67" s="18"/>
      <c r="AA67" s="18"/>
      <c r="AB67" s="1"/>
      <c r="AC67" s="1"/>
      <c r="AD67" s="1"/>
      <c r="AE67" s="1"/>
      <c r="AF67" s="18"/>
      <c r="AG67" s="1"/>
      <c r="AH67" s="18"/>
      <c r="AI67" s="1"/>
      <c r="AJ67" s="18"/>
      <c r="AK67" s="1"/>
      <c r="AL67" s="1"/>
      <c r="AM67" s="1"/>
    </row>
    <row r="68" spans="1:46" ht="15.75" customHeight="1">
      <c r="A68" s="297" t="s">
        <v>224</v>
      </c>
      <c r="B68" s="297"/>
      <c r="C68" s="297"/>
      <c r="D68" s="297"/>
      <c r="E68" s="297"/>
      <c r="F68" s="297"/>
      <c r="G68" s="298" t="s">
        <v>227</v>
      </c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1"/>
      <c r="W68" s="131" t="s">
        <v>199</v>
      </c>
      <c r="X68" s="18"/>
      <c r="Y68" s="1" t="s">
        <v>197</v>
      </c>
      <c r="Z68" s="18"/>
      <c r="AA68" s="201" t="s">
        <v>200</v>
      </c>
      <c r="AB68" s="201"/>
      <c r="AC68" s="201"/>
      <c r="AD68" s="201"/>
      <c r="AE68" s="201"/>
      <c r="AF68" s="201"/>
      <c r="AG68" s="201"/>
      <c r="AH68" s="201"/>
      <c r="AI68" s="1"/>
      <c r="AJ68" s="18"/>
      <c r="AK68" s="1"/>
      <c r="AL68" s="1"/>
      <c r="AM68" s="1"/>
    </row>
    <row r="69" spans="1:46" ht="15.75" customHeight="1">
      <c r="A69" s="297"/>
      <c r="B69" s="297"/>
      <c r="C69" s="297"/>
      <c r="D69" s="297"/>
      <c r="E69" s="297"/>
      <c r="F69" s="297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X69" s="37"/>
      <c r="AR69" s="37"/>
      <c r="AS69" s="37"/>
      <c r="AT69" s="37"/>
    </row>
    <row r="70" spans="1:46" ht="15.75">
      <c r="A70" s="203" t="s">
        <v>195</v>
      </c>
      <c r="B70" s="203"/>
      <c r="C70" s="203"/>
      <c r="D70" s="203"/>
      <c r="E70" s="203"/>
      <c r="F70" s="203"/>
      <c r="G70" s="201" t="s">
        <v>289</v>
      </c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W70" s="131" t="s">
        <v>217</v>
      </c>
      <c r="X70" s="37"/>
      <c r="Y70" s="1" t="s">
        <v>197</v>
      </c>
      <c r="AA70" s="180" t="s">
        <v>218</v>
      </c>
      <c r="AR70" s="37"/>
      <c r="AS70" s="37"/>
      <c r="AT70" s="37"/>
    </row>
    <row r="71" spans="1:46" ht="15.75" customHeight="1">
      <c r="A71" s="203" t="s">
        <v>225</v>
      </c>
      <c r="B71" s="203"/>
      <c r="C71" s="203"/>
      <c r="D71" s="203"/>
      <c r="E71" s="203"/>
      <c r="F71" s="203"/>
      <c r="G71" s="201" t="s">
        <v>290</v>
      </c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X71" s="37"/>
      <c r="AA71" s="180"/>
      <c r="AR71" s="37"/>
      <c r="AS71" s="37"/>
      <c r="AT71" s="37"/>
    </row>
    <row r="72" spans="1:46" ht="15.75">
      <c r="A72" s="203" t="s">
        <v>226</v>
      </c>
      <c r="B72" s="203"/>
      <c r="C72" s="203"/>
      <c r="D72" s="203"/>
      <c r="E72" s="203"/>
      <c r="F72" s="203"/>
      <c r="G72" s="201" t="s">
        <v>291</v>
      </c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W72" s="131" t="s">
        <v>216</v>
      </c>
      <c r="X72" s="37"/>
      <c r="Y72" s="1" t="s">
        <v>197</v>
      </c>
      <c r="AA72" s="180" t="s">
        <v>219</v>
      </c>
      <c r="AR72" s="37"/>
      <c r="AS72" s="37"/>
      <c r="AT72" s="37"/>
    </row>
  </sheetData>
  <mergeCells count="154">
    <mergeCell ref="U50:U51"/>
    <mergeCell ref="V50:V51"/>
    <mergeCell ref="U52:U53"/>
    <mergeCell ref="V52:V53"/>
    <mergeCell ref="U54:U55"/>
    <mergeCell ref="V54:V55"/>
    <mergeCell ref="U44:U45"/>
    <mergeCell ref="V44:V45"/>
    <mergeCell ref="U46:U47"/>
    <mergeCell ref="V46:V47"/>
    <mergeCell ref="U48:U49"/>
    <mergeCell ref="V48:V49"/>
    <mergeCell ref="U38:U39"/>
    <mergeCell ref="V38:V39"/>
    <mergeCell ref="U40:U41"/>
    <mergeCell ref="V40:V41"/>
    <mergeCell ref="U42:U43"/>
    <mergeCell ref="V42:V43"/>
    <mergeCell ref="U32:U33"/>
    <mergeCell ref="V32:V33"/>
    <mergeCell ref="U34:U35"/>
    <mergeCell ref="V34:V35"/>
    <mergeCell ref="U36:U37"/>
    <mergeCell ref="V36:V37"/>
    <mergeCell ref="U26:U27"/>
    <mergeCell ref="V26:V27"/>
    <mergeCell ref="U28:U29"/>
    <mergeCell ref="V28:V29"/>
    <mergeCell ref="U30:U31"/>
    <mergeCell ref="V30:V31"/>
    <mergeCell ref="A70:F70"/>
    <mergeCell ref="G70:U70"/>
    <mergeCell ref="A71:F71"/>
    <mergeCell ref="G71:U71"/>
    <mergeCell ref="A64:F64"/>
    <mergeCell ref="G64:U64"/>
    <mergeCell ref="B40:B41"/>
    <mergeCell ref="A42:A43"/>
    <mergeCell ref="B42:B43"/>
    <mergeCell ref="A38:A39"/>
    <mergeCell ref="B38:B39"/>
    <mergeCell ref="A44:A45"/>
    <mergeCell ref="B44:B45"/>
    <mergeCell ref="A46:A47"/>
    <mergeCell ref="B46:B47"/>
    <mergeCell ref="A48:A49"/>
    <mergeCell ref="B48:B49"/>
    <mergeCell ref="A50:A51"/>
    <mergeCell ref="A72:F72"/>
    <mergeCell ref="G72:U72"/>
    <mergeCell ref="AA68:AH68"/>
    <mergeCell ref="A68:F69"/>
    <mergeCell ref="G68:U69"/>
    <mergeCell ref="A66:F66"/>
    <mergeCell ref="G66:U66"/>
    <mergeCell ref="AA66:AH66"/>
    <mergeCell ref="A67:F67"/>
    <mergeCell ref="G67:U67"/>
    <mergeCell ref="AA64:AM64"/>
    <mergeCell ref="A65:F65"/>
    <mergeCell ref="G65:U65"/>
    <mergeCell ref="A62:F62"/>
    <mergeCell ref="G62:U62"/>
    <mergeCell ref="AA62:AH62"/>
    <mergeCell ref="A63:F63"/>
    <mergeCell ref="G63:U63"/>
    <mergeCell ref="J9:AG9"/>
    <mergeCell ref="A30:A31"/>
    <mergeCell ref="B30:B31"/>
    <mergeCell ref="A24:A25"/>
    <mergeCell ref="B24:B25"/>
    <mergeCell ref="A26:A27"/>
    <mergeCell ref="B26:B27"/>
    <mergeCell ref="A28:A29"/>
    <mergeCell ref="B28:B29"/>
    <mergeCell ref="A32:A33"/>
    <mergeCell ref="B32:B33"/>
    <mergeCell ref="A34:A35"/>
    <mergeCell ref="B34:B35"/>
    <mergeCell ref="A36:A37"/>
    <mergeCell ref="B36:B37"/>
    <mergeCell ref="A40:A41"/>
    <mergeCell ref="AK3:AY3"/>
    <mergeCell ref="AK4:AY4"/>
    <mergeCell ref="AK5:AY5"/>
    <mergeCell ref="AK6:AY6"/>
    <mergeCell ref="J8:AG8"/>
    <mergeCell ref="A19:A23"/>
    <mergeCell ref="B19:B23"/>
    <mergeCell ref="C19:C23"/>
    <mergeCell ref="D20:BB20"/>
    <mergeCell ref="D22:BB22"/>
    <mergeCell ref="J10:AG10"/>
    <mergeCell ref="J11:AG11"/>
    <mergeCell ref="J12:AG12"/>
    <mergeCell ref="A16:AW16"/>
    <mergeCell ref="A18:BB18"/>
    <mergeCell ref="B50:B51"/>
    <mergeCell ref="A52:A53"/>
    <mergeCell ref="B52:B53"/>
    <mergeCell ref="A54:A55"/>
    <mergeCell ref="B54:B55"/>
    <mergeCell ref="N57:N58"/>
    <mergeCell ref="A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AH57:AH58"/>
    <mergeCell ref="AI57:AI58"/>
    <mergeCell ref="AJ57:AJ58"/>
    <mergeCell ref="AK57:AK58"/>
    <mergeCell ref="Z57:Z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AZ57:AZ58"/>
    <mergeCell ref="BA57:BA58"/>
    <mergeCell ref="A59:C59"/>
    <mergeCell ref="A60:C60"/>
    <mergeCell ref="AS57:AS58"/>
    <mergeCell ref="AT57:AT58"/>
    <mergeCell ref="AU57:AU58"/>
    <mergeCell ref="AW57:AW58"/>
    <mergeCell ref="AX57:AX58"/>
    <mergeCell ref="AY57:AY58"/>
    <mergeCell ref="AM57:AM58"/>
    <mergeCell ref="AN57:AN58"/>
    <mergeCell ref="AO57:AO58"/>
    <mergeCell ref="AP57:AP58"/>
    <mergeCell ref="AQ57:AQ58"/>
    <mergeCell ref="AR57:AR58"/>
    <mergeCell ref="AL57:AL58"/>
    <mergeCell ref="AA57:AA58"/>
    <mergeCell ref="AB57:AB58"/>
    <mergeCell ref="AC57:AC58"/>
    <mergeCell ref="AD57:AD58"/>
    <mergeCell ref="AE57:AE58"/>
    <mergeCell ref="AF57:AF58"/>
    <mergeCell ref="AG57:AG5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2" manualBreakCount="2">
    <brk id="25" min="1" max="53" man="1"/>
    <brk id="45" min="1" max="53" man="1"/>
  </rowBreaks>
  <colBreaks count="1" manualBreakCount="1">
    <brk id="53" max="1048575" man="1"/>
  </colBreaks>
  <ignoredErrors>
    <ignoredError sqref="W62 U26:V5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4:BC35"/>
  <sheetViews>
    <sheetView topLeftCell="A19" workbookViewId="0">
      <selection activeCell="AB26" sqref="AB26"/>
    </sheetView>
  </sheetViews>
  <sheetFormatPr defaultRowHeight="15"/>
  <cols>
    <col min="1" max="1" width="7.140625" style="1" customWidth="1"/>
    <col min="2" max="2" width="12.5703125" style="1" customWidth="1"/>
    <col min="3" max="10" width="2.5703125" style="1" customWidth="1"/>
    <col min="11" max="11" width="2.5703125" style="18" customWidth="1"/>
    <col min="12" max="18" width="2.5703125" style="1" customWidth="1"/>
    <col min="19" max="19" width="5.5703125" style="18" customWidth="1"/>
    <col min="20" max="21" width="5.5703125" style="1" customWidth="1"/>
    <col min="22" max="26" width="2.5703125" style="18" customWidth="1"/>
    <col min="27" max="32" width="2.5703125" style="1" customWidth="1"/>
    <col min="33" max="33" width="2.5703125" style="18" customWidth="1"/>
    <col min="34" max="40" width="2.5703125" style="1" customWidth="1"/>
    <col min="41" max="42" width="5.5703125" style="1" customWidth="1"/>
    <col min="43" max="43" width="5.5703125" style="18" customWidth="1"/>
    <col min="44" max="45" width="5.5703125" style="1" customWidth="1"/>
    <col min="46" max="47" width="3.7109375" style="1" bestFit="1" customWidth="1"/>
    <col min="48" max="48" width="4.5703125" style="1" bestFit="1" customWidth="1"/>
    <col min="49" max="55" width="2.7109375" style="1" customWidth="1"/>
    <col min="56" max="16384" width="9.140625" style="1"/>
  </cols>
  <sheetData>
    <row r="4" spans="2:54" ht="15.75">
      <c r="B4" s="32"/>
      <c r="C4" s="32"/>
      <c r="D4" s="32"/>
      <c r="E4" s="32"/>
      <c r="F4" s="32"/>
      <c r="AN4" s="208" t="s">
        <v>0</v>
      </c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</row>
    <row r="5" spans="2:54" ht="15.75">
      <c r="B5" s="30"/>
      <c r="C5" s="30"/>
      <c r="D5" s="30"/>
      <c r="E5" s="30"/>
      <c r="F5" s="30"/>
      <c r="AN5" s="209" t="s">
        <v>1</v>
      </c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</row>
    <row r="6" spans="2:54" ht="15.75">
      <c r="B6" s="31"/>
      <c r="C6" s="31"/>
      <c r="D6" s="31"/>
      <c r="E6" s="31"/>
      <c r="F6" s="31"/>
      <c r="G6" s="31"/>
      <c r="H6" s="31"/>
      <c r="I6" s="31"/>
      <c r="J6" s="31"/>
      <c r="K6" s="31"/>
      <c r="AN6" s="210" t="s">
        <v>2</v>
      </c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</row>
    <row r="7" spans="2:54" ht="15.75">
      <c r="B7" s="31"/>
      <c r="C7" s="31"/>
      <c r="D7" s="31"/>
      <c r="E7" s="31"/>
      <c r="F7" s="31"/>
      <c r="G7" s="31"/>
      <c r="H7" s="31"/>
      <c r="I7" s="31"/>
      <c r="J7" s="31"/>
      <c r="K7" s="31"/>
      <c r="AN7" s="210" t="s">
        <v>3</v>
      </c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</row>
    <row r="9" spans="2:54" ht="18.75">
      <c r="I9" s="230" t="s">
        <v>4</v>
      </c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19"/>
      <c r="AH9" s="2"/>
    </row>
    <row r="10" spans="2:54" ht="15.75">
      <c r="I10" s="231" t="s">
        <v>5</v>
      </c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19"/>
      <c r="AH10" s="2"/>
    </row>
    <row r="11" spans="2:54">
      <c r="I11" s="232" t="s">
        <v>6</v>
      </c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19"/>
      <c r="AH11" s="2"/>
    </row>
    <row r="12" spans="2:54" ht="18.75">
      <c r="I12" s="230" t="s">
        <v>7</v>
      </c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19"/>
      <c r="AH12" s="2"/>
    </row>
    <row r="13" spans="2:54">
      <c r="I13" s="233" t="s">
        <v>8</v>
      </c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19"/>
      <c r="AH13" s="2"/>
    </row>
    <row r="15" spans="2:54">
      <c r="M15" s="3" t="s">
        <v>9</v>
      </c>
      <c r="N15" s="3"/>
      <c r="O15" s="3"/>
      <c r="P15" s="3"/>
      <c r="Q15" s="3"/>
      <c r="R15" s="3"/>
      <c r="S15" s="4" t="s">
        <v>10</v>
      </c>
      <c r="T15" s="4"/>
      <c r="U15" s="4"/>
      <c r="V15" s="1"/>
      <c r="W15" s="1" t="s">
        <v>123</v>
      </c>
      <c r="X15" s="1"/>
      <c r="Y15" s="1"/>
      <c r="Z15" s="1"/>
    </row>
    <row r="17" spans="1:55" ht="18">
      <c r="A17" s="234" t="s">
        <v>130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</row>
    <row r="18" spans="1:55" ht="15.75">
      <c r="A18" s="5"/>
    </row>
    <row r="19" spans="1:55" ht="69" customHeight="1">
      <c r="A19" s="300" t="s">
        <v>125</v>
      </c>
      <c r="B19" s="300" t="s">
        <v>124</v>
      </c>
      <c r="C19" s="6" t="s">
        <v>16</v>
      </c>
      <c r="D19" s="6" t="s">
        <v>17</v>
      </c>
      <c r="E19" s="6" t="s">
        <v>18</v>
      </c>
      <c r="F19" s="6" t="s">
        <v>19</v>
      </c>
      <c r="G19" s="6" t="s">
        <v>20</v>
      </c>
      <c r="H19" s="6" t="s">
        <v>21</v>
      </c>
      <c r="I19" s="6" t="s">
        <v>22</v>
      </c>
      <c r="J19" s="6" t="s">
        <v>23</v>
      </c>
      <c r="K19" s="7" t="s">
        <v>24</v>
      </c>
      <c r="L19" s="7" t="s">
        <v>25</v>
      </c>
      <c r="M19" s="7" t="s">
        <v>26</v>
      </c>
      <c r="N19" s="7" t="s">
        <v>27</v>
      </c>
      <c r="O19" s="7" t="s">
        <v>28</v>
      </c>
      <c r="P19" s="7" t="s">
        <v>29</v>
      </c>
      <c r="Q19" s="7" t="s">
        <v>30</v>
      </c>
      <c r="R19" s="7" t="s">
        <v>31</v>
      </c>
      <c r="S19" s="7" t="s">
        <v>32</v>
      </c>
      <c r="T19" s="7" t="s">
        <v>33</v>
      </c>
      <c r="U19" s="7" t="s">
        <v>34</v>
      </c>
      <c r="V19" s="7" t="s">
        <v>35</v>
      </c>
      <c r="W19" s="7" t="s">
        <v>36</v>
      </c>
      <c r="X19" s="7" t="s">
        <v>37</v>
      </c>
      <c r="Y19" s="7" t="s">
        <v>38</v>
      </c>
      <c r="Z19" s="7" t="s">
        <v>39</v>
      </c>
      <c r="AA19" s="7" t="s">
        <v>40</v>
      </c>
      <c r="AB19" s="7" t="s">
        <v>41</v>
      </c>
      <c r="AC19" s="7" t="s">
        <v>42</v>
      </c>
      <c r="AD19" s="7" t="s">
        <v>43</v>
      </c>
      <c r="AE19" s="7" t="s">
        <v>44</v>
      </c>
      <c r="AF19" s="7" t="s">
        <v>45</v>
      </c>
      <c r="AG19" s="6" t="s">
        <v>46</v>
      </c>
      <c r="AH19" s="6" t="s">
        <v>47</v>
      </c>
      <c r="AI19" s="6" t="s">
        <v>48</v>
      </c>
      <c r="AJ19" s="7" t="s">
        <v>49</v>
      </c>
      <c r="AK19" s="6" t="s">
        <v>50</v>
      </c>
      <c r="AL19" s="6" t="s">
        <v>51</v>
      </c>
      <c r="AM19" s="6" t="s">
        <v>52</v>
      </c>
      <c r="AN19" s="6" t="s">
        <v>53</v>
      </c>
      <c r="AO19" s="6" t="s">
        <v>54</v>
      </c>
      <c r="AP19" s="6" t="s">
        <v>55</v>
      </c>
      <c r="AQ19" s="6" t="s">
        <v>56</v>
      </c>
      <c r="AR19" s="6" t="s">
        <v>57</v>
      </c>
      <c r="AS19" s="6" t="s">
        <v>87</v>
      </c>
      <c r="AT19" s="54">
        <v>44010</v>
      </c>
      <c r="AU19" s="8"/>
      <c r="AV19" s="8"/>
      <c r="AW19" s="6"/>
      <c r="AX19" s="6"/>
      <c r="AY19" s="6"/>
      <c r="AZ19" s="6"/>
      <c r="BA19" s="6"/>
      <c r="BB19" s="6"/>
      <c r="BC19" s="6"/>
    </row>
    <row r="20" spans="1:55" ht="18.75" customHeight="1">
      <c r="A20" s="301"/>
      <c r="B20" s="303"/>
      <c r="C20" s="291" t="s">
        <v>62</v>
      </c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9"/>
      <c r="AY20" s="9"/>
      <c r="AZ20" s="9"/>
      <c r="BA20" s="9"/>
      <c r="BB20" s="9"/>
      <c r="BC20" s="10"/>
    </row>
    <row r="21" spans="1:55">
      <c r="A21" s="301"/>
      <c r="B21" s="303"/>
      <c r="C21" s="6">
        <v>36</v>
      </c>
      <c r="D21" s="6">
        <v>37</v>
      </c>
      <c r="E21" s="6">
        <v>38</v>
      </c>
      <c r="F21" s="6">
        <v>39</v>
      </c>
      <c r="G21" s="6">
        <v>40</v>
      </c>
      <c r="H21" s="6">
        <v>41</v>
      </c>
      <c r="I21" s="6">
        <v>42</v>
      </c>
      <c r="J21" s="6">
        <v>43</v>
      </c>
      <c r="K21" s="6">
        <v>44</v>
      </c>
      <c r="L21" s="6">
        <v>45</v>
      </c>
      <c r="M21" s="6">
        <v>46</v>
      </c>
      <c r="N21" s="6">
        <v>47</v>
      </c>
      <c r="O21" s="6">
        <v>48</v>
      </c>
      <c r="P21" s="6">
        <v>49</v>
      </c>
      <c r="Q21" s="6">
        <v>50</v>
      </c>
      <c r="R21" s="6">
        <v>51</v>
      </c>
      <c r="S21" s="6">
        <v>52</v>
      </c>
      <c r="T21" s="7">
        <v>1</v>
      </c>
      <c r="U21" s="7">
        <v>2</v>
      </c>
      <c r="V21" s="7">
        <v>3</v>
      </c>
      <c r="W21" s="7">
        <v>4</v>
      </c>
      <c r="X21" s="7">
        <v>5</v>
      </c>
      <c r="Y21" s="7">
        <v>6</v>
      </c>
      <c r="Z21" s="7">
        <v>7</v>
      </c>
      <c r="AA21" s="7">
        <v>8</v>
      </c>
      <c r="AB21" s="7">
        <v>9</v>
      </c>
      <c r="AC21" s="7">
        <v>10</v>
      </c>
      <c r="AD21" s="7">
        <v>11</v>
      </c>
      <c r="AE21" s="7">
        <v>12</v>
      </c>
      <c r="AF21" s="7">
        <v>13</v>
      </c>
      <c r="AG21" s="7">
        <v>14</v>
      </c>
      <c r="AH21" s="7">
        <v>15</v>
      </c>
      <c r="AI21" s="7">
        <v>16</v>
      </c>
      <c r="AJ21" s="7">
        <v>17</v>
      </c>
      <c r="AK21" s="7">
        <v>18</v>
      </c>
      <c r="AL21" s="7">
        <v>19</v>
      </c>
      <c r="AM21" s="7">
        <v>20</v>
      </c>
      <c r="AN21" s="7">
        <v>21</v>
      </c>
      <c r="AO21" s="7">
        <v>22</v>
      </c>
      <c r="AP21" s="7">
        <v>23</v>
      </c>
      <c r="AQ21" s="7">
        <v>24</v>
      </c>
      <c r="AR21" s="7">
        <v>25</v>
      </c>
      <c r="AS21" s="7">
        <v>26</v>
      </c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ht="18.75" customHeight="1">
      <c r="A22" s="301"/>
      <c r="B22" s="303"/>
      <c r="C22" s="294" t="s">
        <v>63</v>
      </c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11"/>
      <c r="AY22" s="11"/>
      <c r="AZ22" s="11"/>
      <c r="BA22" s="11"/>
      <c r="BB22" s="11"/>
      <c r="BC22" s="12"/>
    </row>
    <row r="23" spans="1:55">
      <c r="A23" s="302"/>
      <c r="B23" s="304"/>
      <c r="C23" s="6">
        <v>1</v>
      </c>
      <c r="D23" s="6">
        <v>2</v>
      </c>
      <c r="E23" s="6">
        <v>3</v>
      </c>
      <c r="F23" s="6">
        <v>4</v>
      </c>
      <c r="G23" s="6">
        <v>5</v>
      </c>
      <c r="H23" s="6">
        <v>6</v>
      </c>
      <c r="I23" s="6">
        <v>7</v>
      </c>
      <c r="J23" s="6">
        <v>8</v>
      </c>
      <c r="K23" s="6">
        <v>9</v>
      </c>
      <c r="L23" s="6">
        <v>10</v>
      </c>
      <c r="M23" s="6">
        <v>11</v>
      </c>
      <c r="N23" s="6">
        <v>12</v>
      </c>
      <c r="O23" s="6">
        <v>13</v>
      </c>
      <c r="P23" s="6">
        <v>14</v>
      </c>
      <c r="Q23" s="6">
        <v>15</v>
      </c>
      <c r="R23" s="6">
        <v>16</v>
      </c>
      <c r="S23" s="6">
        <v>17</v>
      </c>
      <c r="T23" s="6">
        <v>18</v>
      </c>
      <c r="U23" s="6">
        <v>19</v>
      </c>
      <c r="V23" s="6">
        <v>20</v>
      </c>
      <c r="W23" s="6">
        <v>21</v>
      </c>
      <c r="X23" s="6">
        <v>22</v>
      </c>
      <c r="Y23" s="6">
        <v>23</v>
      </c>
      <c r="Z23" s="6">
        <v>24</v>
      </c>
      <c r="AA23" s="6">
        <v>25</v>
      </c>
      <c r="AB23" s="6">
        <v>26</v>
      </c>
      <c r="AC23" s="6">
        <v>27</v>
      </c>
      <c r="AD23" s="6">
        <v>28</v>
      </c>
      <c r="AE23" s="6">
        <v>29</v>
      </c>
      <c r="AF23" s="6">
        <v>30</v>
      </c>
      <c r="AG23" s="6">
        <v>31</v>
      </c>
      <c r="AH23" s="6">
        <v>32</v>
      </c>
      <c r="AI23" s="6">
        <v>33</v>
      </c>
      <c r="AJ23" s="6">
        <v>34</v>
      </c>
      <c r="AK23" s="6">
        <v>35</v>
      </c>
      <c r="AL23" s="6">
        <v>36</v>
      </c>
      <c r="AM23" s="6">
        <v>37</v>
      </c>
      <c r="AN23" s="6">
        <v>38</v>
      </c>
      <c r="AO23" s="6">
        <v>39</v>
      </c>
      <c r="AP23" s="6">
        <v>40</v>
      </c>
      <c r="AQ23" s="6">
        <v>41</v>
      </c>
      <c r="AR23" s="6">
        <v>42</v>
      </c>
      <c r="AS23" s="6">
        <v>43</v>
      </c>
      <c r="AT23" s="13"/>
      <c r="AU23" s="13"/>
      <c r="AV23" s="14"/>
      <c r="AW23" s="14"/>
      <c r="AX23" s="14"/>
      <c r="AY23" s="14"/>
      <c r="AZ23" s="14"/>
      <c r="BA23" s="14"/>
      <c r="BB23" s="14"/>
      <c r="BC23" s="14"/>
    </row>
    <row r="24" spans="1:55" ht="52.5" customHeight="1">
      <c r="A24" s="299" t="s">
        <v>7</v>
      </c>
      <c r="B24" s="47" t="s">
        <v>126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9" t="s">
        <v>133</v>
      </c>
      <c r="U24" s="49" t="s">
        <v>133</v>
      </c>
      <c r="V24" s="49"/>
      <c r="W24" s="48"/>
      <c r="X24" s="48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49" t="s">
        <v>135</v>
      </c>
      <c r="AS24" s="49" t="s">
        <v>135</v>
      </c>
      <c r="AT24" s="39"/>
      <c r="AU24" s="39"/>
      <c r="AV24" s="39"/>
      <c r="AW24" s="39"/>
      <c r="AX24" s="39"/>
      <c r="AY24" s="39"/>
      <c r="AZ24" s="39"/>
      <c r="BA24" s="39"/>
      <c r="BB24" s="39"/>
      <c r="BC24" s="17"/>
    </row>
    <row r="25" spans="1:55" ht="52.5" customHeight="1">
      <c r="A25" s="299"/>
      <c r="B25" s="47" t="s">
        <v>127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2" t="s">
        <v>145</v>
      </c>
      <c r="T25" s="49" t="s">
        <v>133</v>
      </c>
      <c r="U25" s="49" t="s">
        <v>133</v>
      </c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2" t="s">
        <v>146</v>
      </c>
      <c r="AP25" s="51">
        <v>8</v>
      </c>
      <c r="AQ25" s="51">
        <v>8</v>
      </c>
      <c r="AR25" s="53" t="s">
        <v>147</v>
      </c>
      <c r="AS25" s="51"/>
      <c r="AT25" s="40"/>
      <c r="AU25" s="40"/>
      <c r="AV25" s="40"/>
      <c r="AW25" s="40"/>
      <c r="AX25" s="40"/>
      <c r="AY25" s="40"/>
      <c r="AZ25" s="40"/>
      <c r="BA25" s="40"/>
      <c r="BB25" s="40"/>
    </row>
    <row r="26" spans="1:55" ht="52.5" customHeight="1">
      <c r="A26" s="299"/>
      <c r="B26" s="47" t="s">
        <v>128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40"/>
      <c r="AU26" s="40"/>
      <c r="AV26" s="40"/>
      <c r="AW26" s="40"/>
      <c r="AX26" s="40"/>
      <c r="AY26" s="40"/>
      <c r="AZ26" s="40"/>
      <c r="BA26" s="40"/>
      <c r="BB26" s="40"/>
    </row>
    <row r="27" spans="1:55" ht="52.5" customHeight="1">
      <c r="A27" s="299"/>
      <c r="B27" s="47" t="s">
        <v>129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40"/>
      <c r="AU27" s="40"/>
      <c r="AV27" s="40"/>
      <c r="AW27" s="40"/>
      <c r="AX27" s="40"/>
      <c r="AY27" s="40"/>
      <c r="AZ27" s="40"/>
      <c r="BA27" s="40"/>
      <c r="BB27" s="40"/>
    </row>
    <row r="29" spans="1:55">
      <c r="B29" s="2"/>
      <c r="C29" s="43" t="s">
        <v>131</v>
      </c>
      <c r="D29" s="43"/>
      <c r="K29" s="1"/>
      <c r="L29" s="18"/>
    </row>
    <row r="30" spans="1:55">
      <c r="K30" s="1"/>
      <c r="L30" s="18"/>
      <c r="AR30" s="42"/>
    </row>
    <row r="31" spans="1:55">
      <c r="C31" s="45"/>
      <c r="D31" s="42"/>
      <c r="E31" s="1" t="s">
        <v>132</v>
      </c>
      <c r="K31" s="1"/>
      <c r="L31" s="18"/>
      <c r="Q31" s="45">
        <v>0</v>
      </c>
      <c r="S31" s="1" t="s">
        <v>138</v>
      </c>
      <c r="AF31" s="45" t="s">
        <v>141</v>
      </c>
      <c r="AH31" s="1" t="s">
        <v>142</v>
      </c>
    </row>
    <row r="32" spans="1:55">
      <c r="C32" s="46"/>
      <c r="K32" s="1"/>
      <c r="L32" s="18"/>
      <c r="Q32" s="46"/>
      <c r="AF32" s="46"/>
    </row>
    <row r="33" spans="2:34">
      <c r="B33" s="41"/>
      <c r="C33" s="44" t="s">
        <v>133</v>
      </c>
      <c r="D33" s="42"/>
      <c r="E33" s="1" t="s">
        <v>134</v>
      </c>
      <c r="K33" s="1"/>
      <c r="L33" s="18"/>
      <c r="Q33" s="45">
        <v>8</v>
      </c>
      <c r="S33" s="1" t="s">
        <v>121</v>
      </c>
      <c r="AF33" s="45" t="s">
        <v>140</v>
      </c>
      <c r="AH33" s="1" t="s">
        <v>143</v>
      </c>
    </row>
    <row r="34" spans="2:34">
      <c r="C34" s="46"/>
      <c r="K34" s="1"/>
      <c r="L34" s="18"/>
      <c r="Q34" s="46"/>
      <c r="S34" s="1"/>
      <c r="AF34" s="46"/>
    </row>
    <row r="35" spans="2:34" ht="15.75">
      <c r="B35" s="41"/>
      <c r="C35" s="44" t="s">
        <v>135</v>
      </c>
      <c r="D35" s="42"/>
      <c r="E35" s="1" t="s">
        <v>136</v>
      </c>
      <c r="K35" s="1"/>
      <c r="L35" s="18"/>
      <c r="Q35" s="45" t="s">
        <v>137</v>
      </c>
      <c r="S35" s="1" t="s">
        <v>139</v>
      </c>
      <c r="AF35" s="52" t="s">
        <v>144</v>
      </c>
    </row>
  </sheetData>
  <mergeCells count="15">
    <mergeCell ref="I10:AF10"/>
    <mergeCell ref="AN4:BB4"/>
    <mergeCell ref="AN5:BB5"/>
    <mergeCell ref="AN6:BB6"/>
    <mergeCell ref="AN7:BB7"/>
    <mergeCell ref="I9:AF9"/>
    <mergeCell ref="A24:A27"/>
    <mergeCell ref="I11:AF11"/>
    <mergeCell ref="I12:AF12"/>
    <mergeCell ref="I13:AF13"/>
    <mergeCell ref="A17:AV17"/>
    <mergeCell ref="A19:A23"/>
    <mergeCell ref="B19:B23"/>
    <mergeCell ref="C20:AW20"/>
    <mergeCell ref="C22:AW2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19"/>
  <sheetViews>
    <sheetView workbookViewId="0">
      <selection activeCell="J9" sqref="J9"/>
    </sheetView>
  </sheetViews>
  <sheetFormatPr defaultRowHeight="15"/>
  <cols>
    <col min="1" max="2" width="9.140625" style="189"/>
    <col min="3" max="4" width="16.140625" style="189" bestFit="1" customWidth="1"/>
    <col min="5" max="5" width="16.28515625" style="189" bestFit="1" customWidth="1"/>
    <col min="6" max="7" width="16.140625" style="189" bestFit="1" customWidth="1"/>
    <col min="8" max="16384" width="9.140625" style="189"/>
  </cols>
  <sheetData>
    <row r="3" spans="2:7">
      <c r="B3" s="190" t="s">
        <v>239</v>
      </c>
      <c r="C3" s="190" t="s">
        <v>240</v>
      </c>
      <c r="D3" s="305" t="s">
        <v>136</v>
      </c>
      <c r="E3" s="305"/>
      <c r="F3" s="305" t="s">
        <v>200</v>
      </c>
      <c r="G3" s="305" t="s">
        <v>134</v>
      </c>
    </row>
    <row r="4" spans="2:7">
      <c r="B4" s="305">
        <v>1</v>
      </c>
      <c r="C4" s="305" t="s">
        <v>250</v>
      </c>
      <c r="D4" s="190" t="s">
        <v>241</v>
      </c>
      <c r="E4" s="190" t="s">
        <v>242</v>
      </c>
      <c r="F4" s="305"/>
      <c r="G4" s="305"/>
    </row>
    <row r="5" spans="2:7">
      <c r="B5" s="305"/>
      <c r="C5" s="305"/>
      <c r="D5" s="190" t="s">
        <v>243</v>
      </c>
      <c r="E5" s="190" t="s">
        <v>197</v>
      </c>
      <c r="F5" s="190" t="s">
        <v>197</v>
      </c>
      <c r="G5" s="190" t="s">
        <v>248</v>
      </c>
    </row>
    <row r="6" spans="2:7">
      <c r="B6" s="190">
        <v>2</v>
      </c>
      <c r="C6" s="190" t="s">
        <v>251</v>
      </c>
      <c r="D6" s="190" t="s">
        <v>252</v>
      </c>
      <c r="E6" s="190" t="s">
        <v>197</v>
      </c>
      <c r="F6" s="190" t="s">
        <v>197</v>
      </c>
      <c r="G6" s="190" t="s">
        <v>248</v>
      </c>
    </row>
    <row r="7" spans="2:7">
      <c r="B7" s="190">
        <v>3</v>
      </c>
      <c r="C7" s="190" t="s">
        <v>258</v>
      </c>
      <c r="D7" s="190" t="s">
        <v>261</v>
      </c>
      <c r="E7" s="190" t="s">
        <v>260</v>
      </c>
      <c r="F7" s="190" t="s">
        <v>259</v>
      </c>
      <c r="G7" s="190" t="s">
        <v>248</v>
      </c>
    </row>
    <row r="8" spans="2:7">
      <c r="B8" s="190">
        <v>4</v>
      </c>
      <c r="C8" s="190" t="s">
        <v>267</v>
      </c>
      <c r="D8" s="190" t="s">
        <v>268</v>
      </c>
      <c r="E8" s="191" t="s">
        <v>261</v>
      </c>
      <c r="F8" s="190" t="s">
        <v>197</v>
      </c>
      <c r="G8" s="190" t="s">
        <v>248</v>
      </c>
    </row>
    <row r="10" spans="2:7">
      <c r="B10" s="190" t="s">
        <v>239</v>
      </c>
      <c r="C10" s="190" t="s">
        <v>244</v>
      </c>
      <c r="D10" s="305" t="s">
        <v>136</v>
      </c>
      <c r="E10" s="305"/>
      <c r="F10" s="305" t="s">
        <v>200</v>
      </c>
      <c r="G10" s="305" t="s">
        <v>134</v>
      </c>
    </row>
    <row r="11" spans="2:7">
      <c r="B11" s="305">
        <v>1</v>
      </c>
      <c r="C11" s="305" t="s">
        <v>245</v>
      </c>
      <c r="D11" s="190" t="s">
        <v>241</v>
      </c>
      <c r="E11" s="190" t="s">
        <v>242</v>
      </c>
      <c r="F11" s="305"/>
      <c r="G11" s="305"/>
    </row>
    <row r="12" spans="2:7">
      <c r="B12" s="305"/>
      <c r="C12" s="305"/>
      <c r="D12" s="190" t="s">
        <v>246</v>
      </c>
      <c r="E12" s="190" t="s">
        <v>247</v>
      </c>
      <c r="F12" s="190" t="s">
        <v>197</v>
      </c>
      <c r="G12" s="190" t="s">
        <v>249</v>
      </c>
    </row>
    <row r="13" spans="2:7">
      <c r="B13" s="190">
        <v>2</v>
      </c>
      <c r="C13" s="192" t="s">
        <v>253</v>
      </c>
      <c r="D13" s="190" t="s">
        <v>254</v>
      </c>
      <c r="E13" s="190" t="s">
        <v>256</v>
      </c>
      <c r="F13" s="190" t="s">
        <v>255</v>
      </c>
      <c r="G13" s="190" t="s">
        <v>257</v>
      </c>
    </row>
    <row r="14" spans="2:7">
      <c r="B14" s="307">
        <v>3</v>
      </c>
      <c r="C14" s="192" t="s">
        <v>262</v>
      </c>
      <c r="D14" s="308" t="s">
        <v>265</v>
      </c>
      <c r="E14" s="305" t="s">
        <v>266</v>
      </c>
      <c r="F14" s="305" t="s">
        <v>263</v>
      </c>
      <c r="G14" s="305" t="s">
        <v>257</v>
      </c>
    </row>
    <row r="15" spans="2:7">
      <c r="B15" s="307"/>
      <c r="C15" s="193" t="s">
        <v>264</v>
      </c>
      <c r="D15" s="308"/>
      <c r="E15" s="305"/>
      <c r="F15" s="305"/>
      <c r="G15" s="305"/>
    </row>
    <row r="16" spans="2:7">
      <c r="B16" s="190">
        <v>4</v>
      </c>
      <c r="C16" s="193" t="s">
        <v>269</v>
      </c>
      <c r="D16" s="190" t="s">
        <v>270</v>
      </c>
      <c r="E16" s="190" t="s">
        <v>271</v>
      </c>
      <c r="F16" s="190" t="s">
        <v>272</v>
      </c>
      <c r="G16" s="190" t="s">
        <v>197</v>
      </c>
    </row>
    <row r="18" spans="2:4">
      <c r="B18" s="306" t="s">
        <v>225</v>
      </c>
      <c r="C18" s="306"/>
      <c r="D18" s="189" t="s">
        <v>273</v>
      </c>
    </row>
    <row r="19" spans="2:4">
      <c r="B19" s="306" t="s">
        <v>274</v>
      </c>
      <c r="C19" s="306"/>
      <c r="D19" s="189" t="s">
        <v>275</v>
      </c>
    </row>
  </sheetData>
  <mergeCells count="17">
    <mergeCell ref="D10:E10"/>
    <mergeCell ref="F10:F11"/>
    <mergeCell ref="G10:G11"/>
    <mergeCell ref="B11:B12"/>
    <mergeCell ref="C11:C12"/>
    <mergeCell ref="C4:C5"/>
    <mergeCell ref="B4:B5"/>
    <mergeCell ref="D3:E3"/>
    <mergeCell ref="F3:F4"/>
    <mergeCell ref="G3:G4"/>
    <mergeCell ref="G14:G15"/>
    <mergeCell ref="B18:C18"/>
    <mergeCell ref="B19:C19"/>
    <mergeCell ref="B14:B15"/>
    <mergeCell ref="D14:D15"/>
    <mergeCell ref="E14:E15"/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1 курс</vt:lpstr>
      <vt:lpstr>2 курс</vt:lpstr>
      <vt:lpstr>3 курс</vt:lpstr>
      <vt:lpstr>4 курс</vt:lpstr>
      <vt:lpstr>график уч.пр</vt:lpstr>
      <vt:lpstr>Лист1</vt:lpstr>
      <vt:lpstr>'1 курс'!Область_печати</vt:lpstr>
      <vt:lpstr>'2 курс'!Область_печати</vt:lpstr>
      <vt:lpstr>'3 курс'!Область_печати</vt:lpstr>
      <vt:lpstr>'4 курс'!Область_печати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2020-09-22T21:33:44Z</dcterms:modified>
</cp:coreProperties>
</file>